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illi.fengler\Desktop\"/>
    </mc:Choice>
  </mc:AlternateContent>
  <xr:revisionPtr revIDLastSave="0" documentId="8_{8079DA55-3F49-4663-B348-49FCA5911073}" xr6:coauthVersionLast="36" xr6:coauthVersionMax="36" xr10:uidLastSave="{00000000-0000-0000-0000-000000000000}"/>
  <workbookProtection workbookAlgorithmName="SHA-512" workbookHashValue="6iUKLVghauBjr2k1st1SPXYQU7S3dh9PwQMgsoV0SbXO5PQGAmRJbFMQXY3xcfyj4hjOEBum19AiCUrL3DOJbA==" workbookSaltValue="8SGWgPaS0UHIs7qWSduboQ==" workbookSpinCount="100000" lockStructure="1"/>
  <bookViews>
    <workbookView xWindow="0" yWindow="0" windowWidth="23040" windowHeight="8364" xr2:uid="{81104B2A-E3D5-4DEB-80A3-4DE14DA8922B}"/>
  </bookViews>
  <sheets>
    <sheet name="Tabelle1 (2)" sheetId="1" r:id="rId1"/>
    <sheet name="Tabelle1" sheetId="2" r:id="rId2"/>
    <sheet name="Tabelle2" sheetId="3" r:id="rId3"/>
    <sheet name="Tabelle3" sheetId="4" r:id="rId4"/>
  </sheets>
  <definedNames>
    <definedName name="Brutto">'Tabelle1 (2)'!$H$138</definedName>
    <definedName name="_xlnm.Print_Area" localSheetId="0">'Tabelle1 (2)'!$A$1:$I$138</definedName>
    <definedName name="MyChanged" hidden="1">0</definedName>
    <definedName name="MyVersion" hidden="1">43743.7486111111</definedName>
    <definedName name="Nachlass_Prozent">'Tabelle1 (2)'!$G$133</definedName>
    <definedName name="Netto">'Tabelle1 (2)'!$H$132</definedName>
    <definedName name="Ust">'Tabelle1 (2)'!$F$136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5" i="1" l="1"/>
  <c r="H124" i="1"/>
  <c r="H123" i="1"/>
  <c r="H122" i="1"/>
  <c r="H121" i="1"/>
  <c r="H120" i="1"/>
  <c r="H119" i="1"/>
  <c r="H118" i="1"/>
  <c r="H117" i="1"/>
  <c r="H116" i="1"/>
  <c r="H115" i="1"/>
  <c r="H114" i="1"/>
  <c r="H113" i="1"/>
  <c r="H112" i="1"/>
  <c r="H111" i="1"/>
  <c r="H110" i="1"/>
  <c r="H109" i="1"/>
  <c r="H131" i="1" s="1"/>
  <c r="H108" i="1"/>
  <c r="H102" i="1"/>
  <c r="H101" i="1"/>
  <c r="H100" i="1"/>
  <c r="H99" i="1"/>
  <c r="H98" i="1"/>
  <c r="H97" i="1"/>
  <c r="H96" i="1"/>
  <c r="H95" i="1"/>
  <c r="H94" i="1"/>
  <c r="H93" i="1"/>
  <c r="H92" i="1"/>
  <c r="H91" i="1"/>
  <c r="H90" i="1"/>
  <c r="H89" i="1"/>
  <c r="H88" i="1"/>
  <c r="H87" i="1"/>
  <c r="H86" i="1"/>
  <c r="H85" i="1"/>
  <c r="H84" i="1"/>
  <c r="H83" i="1"/>
  <c r="H82" i="1"/>
  <c r="H81" i="1"/>
  <c r="H128" i="1" s="1"/>
  <c r="H70" i="1"/>
  <c r="H138" i="1" l="1"/>
  <c r="H134" i="1"/>
  <c r="H136" i="1" s="1"/>
  <c r="H132" i="1"/>
  <c r="H133" i="1" l="1"/>
  <c r="H135" i="1"/>
  <c r="H137" i="1" s="1"/>
</calcChain>
</file>

<file path=xl/sharedStrings.xml><?xml version="1.0" encoding="utf-8"?>
<sst xmlns="http://schemas.openxmlformats.org/spreadsheetml/2006/main" count="303" uniqueCount="206">
  <si>
    <t>Leistungsbeschreibung mit Leistungsverzeichnis für die betriebsärztliche Grundbetreuung, die betriebsspezifische Betreuung und die sonstigen arbeitsmedizinische Untersuchungsleistungen der Stadt Würzburg</t>
  </si>
  <si>
    <t>Teil A: Erläuterungen</t>
  </si>
  <si>
    <r>
      <t>Die Stadt Würzburg beabsichtigt, arbeitsmedizinische Betreuungsleistungen für ca. 3500 Bedienstete der Stadt, deren Eigenbetriebe und stadtnaher Gesellschaften (AJA e. V., Halma e.V. , Verein aktive Hilfe e.V, Ganztagsschule Heuchelhof e.V, Zweckverband Sing- und Musikschule Würzburg, Bischöfliches Ordinariat (für Religionslehrer:innen, die die Stadt im Rahmen der Personalgestellung beschäftigt), Jobcenter)</t>
    </r>
    <r>
      <rPr>
        <sz val="10"/>
        <color rgb="FFFF0000"/>
        <rFont val="Calibri"/>
        <family val="2"/>
        <scheme val="minor"/>
      </rPr>
      <t xml:space="preserve"> </t>
    </r>
    <r>
      <rPr>
        <sz val="10"/>
        <rFont val="Calibri"/>
        <family val="2"/>
        <scheme val="minor"/>
      </rPr>
      <t>durch die gemäß dem Gesetz über Betriebsärzte, Sicherheitsingenieure und andere Fachkräfte für Arbeitssicherheit (ASiG) zu vergeben. Die medizinische Betreuung soll die Grundbetreuung (Nr. 2.1), die betriebsspezifische Betreuung und die sonstigen arbeitsmedizinischen Untersuchungsleistungen (Nr. 2.2) beinhalten.</t>
    </r>
  </si>
  <si>
    <t>Teil B: Leistungsbeschreibung</t>
  </si>
  <si>
    <t>1. Vertragsgegenstand</t>
  </si>
  <si>
    <t>Der Auftragnehmer muss für die Stadtverwaltung Würzburg sowie für die Bediensteten der Eigenbetriebe und stadtnaher Gesellschaften folgende Aufgaben übernehmen:</t>
  </si>
  <si>
    <t>2.  Leistungsbereiche der arbeitsmedizinischen Betreuung</t>
  </si>
  <si>
    <t>2.1  Grundbetreuung</t>
  </si>
  <si>
    <t>Für die betriebsärztlichen Aufgaben sind das Gesetz über Betriebsärzte, Sicherheitsingenieure und andere Fachkräfte für Arbeitssicherheit (ASiG) und die Unfallverhütungsvorschriften, insbesondere die DGUV Vorschrift 2, in der jeweils gültigen Fassung maßgebend.</t>
  </si>
  <si>
    <t xml:space="preserve">Es sind die Aufgaben für Betriebsärzte nach § 3 ASiG in der jeweils geltenden Fassung vollständig zu übernehmen.        </t>
  </si>
  <si>
    <r>
      <t xml:space="preserve">Im Rahmen der betriebsärztlichen Grundbetreuung übernimmt der </t>
    </r>
    <r>
      <rPr>
        <sz val="10"/>
        <rFont val="Calibri"/>
        <family val="2"/>
        <scheme val="minor"/>
      </rPr>
      <t xml:space="preserve">Auftraggeber </t>
    </r>
    <r>
      <rPr>
        <sz val="10"/>
        <color theme="1"/>
        <rFont val="Calibri"/>
        <family val="2"/>
        <scheme val="minor"/>
      </rPr>
      <t>die Führung der Gesundheitsakten, Vorsorgekarteien und sonstiger Unterlagen, deren Führung durch Gesetz oder Rechtsvorschriften für die arbeitsmedizinische Betreuung vorgeschrieben ist, sowie
die Überwachung der Nachuntersuchungstermine.</t>
    </r>
  </si>
  <si>
    <t>Die für den gesamten Tätigkeitsbereich erforderlichen Verwaltungsarbeiten, einschließlich Erstellung von Berichten, Gesundheitszeugnissen, Protokollen, Stellungnahmen u. ä. einschließlich Aktenführung, sind Aufgabe des Auftragnehmers.</t>
  </si>
  <si>
    <t>2.2  Betriebsspezifische Betreuung und die sonstigen arbeitsmedizinischen Untersuchungsleistungen</t>
  </si>
  <si>
    <t>Die Aufgabe der betriebsspezifischen Betreuung nach DGUV Vorschrift 2 und der sonstigen arbeitsmedizinischen Untersuchungsleistungen sind insbesondere:</t>
  </si>
  <si>
    <t>a)      Durchführung von bzw. Mitwirkung bei vorbeugenden Gesundheitsmaßnahmen, z. B. Impfungen, soweit diese aus arbeitsmedizinischer
         Sicht notwendig oder angezeigt sind.</t>
  </si>
  <si>
    <t>b)     Durchführung von Vorsorgeuntersuchungen (Terminvergabe erfolgt durch Auftragnehmer)</t>
  </si>
  <si>
    <t>c)      Feststellung der gesundheitlichen Eignung (Feuerwehrtauglichkeit,  Fahr-, Steuer- und Überwachungstätigkeiten etc..).</t>
  </si>
  <si>
    <t>d)     Feststellung der gesundheitlichen Eignung bei Beamtinnen und Beamten bei Einstellungen und Anstellungen sowie bei der Übernahme in 
        das Beamtenverhältnis auf Lebenszeit (incl. erforderlicher Eignungs- und Vorsorgeuntersuchungen).</t>
  </si>
  <si>
    <t>e)     Feststellung der gesundheitlichen Eignung (Gesundheitszustand und Arbeitsfähigkeit) bei Einstellungen von Tarifbeschäftigten (incl. 
         erforderlicher Eignungs- und Vorsorgeuntersuchungen).</t>
  </si>
  <si>
    <t>f)      Stellungnahmen zur gesundheitlichen Eignung für einen vorgesehenen Arbeitsplatz sowohl bei Beamtinnen und Beamten als auch bei
        Tarifbeschäftigten.</t>
  </si>
  <si>
    <t>g)     Vorklärung von Fragen im Zusammenhang mit Erwerbsminderungsrenten.</t>
  </si>
  <si>
    <t>h)     Zusammenarbeit mit behandelnden Ärzten, Gewerbeärzten, Amtsärzten, Ärzten der Arbeitsverwaltung, der Sozialversicherungsträger, 
         dem Integrationsamt und ähnlichen Institutionen.</t>
  </si>
  <si>
    <t>i)      Mitwirkung bei der Überwachung von Vorschriften des Jugendarbeits- und Mutterschutzes sowie bei Maßnahmen für ältere Bedienstete.</t>
  </si>
  <si>
    <t>j)      Mitwirkung bei Arbeitsplatzwechseln aus gesundheitlichen Gründen, insbesondere bei der Klärung weiterer Einsatzfähigkeit 
        langzeiterkrankter Mitarbeiterinnen und Mitarbeiter oder solcher mit häufigen Erkrankungen mit den Fragestellungen, ob der derzeit ein-
        genommene Arbeitsplatz weiterhin ausgefüllt werden kann, die geforderten Arbeitsleistungen erbracht werden können oder möglicher- 
        weise die Arbeit sich auf die Erkrankung negativ auswirkt (Betriebliches Eingliederungsmanagement).</t>
  </si>
  <si>
    <t>k)     Unterstützung bei betrieblichen Aktionen, Programmen und sonstigen Maßnahmen.</t>
  </si>
  <si>
    <r>
      <t xml:space="preserve">Im Rahmen der betriebsspezifischen Betreuung übernimmt der </t>
    </r>
    <r>
      <rPr>
        <sz val="10"/>
        <rFont val="Calibri"/>
        <family val="2"/>
        <scheme val="minor"/>
      </rPr>
      <t>Auftraggeber</t>
    </r>
    <r>
      <rPr>
        <sz val="10"/>
        <color theme="1"/>
        <rFont val="Calibri"/>
        <family val="2"/>
        <scheme val="minor"/>
      </rPr>
      <t xml:space="preserve"> die Führung der Gesundheitsakten, Vorsorgedateien und sonstiger Unterlagen, deren Führung durch Gesetz oder Rechtsvorschriften für die arbeitsmedizinische Betreuung vorgeschrieben ist, sowie die Überwachung der Nachuntersuchungstermine.</t>
    </r>
  </si>
  <si>
    <t>Die Tätigkeiten werden im Einzelfall vom Auftraggeber beauftragt. Die für den gesamten Tätigkeitsbereich erforderlichen Verwaltungsarbeiten, einschließlich Erstellung von Berichten, Gesundheitszeugnissen, Protokollen, Stellungnahmen u. ä. einschließlich Aktenführung, sind Aufgabe des Auftragnehmers.</t>
  </si>
  <si>
    <t>2.3 Betreuungsumfang</t>
  </si>
  <si>
    <r>
      <t xml:space="preserve">Die Bediensteten der Stadtverwaltung Würzburg, der Eigenbetriebe und stadtnaher Gesellschaften sind vollumfänglich zu betreuen. Für das Jahr 2025 ergaben sich hierbei folgende errechnete Einsatzzeiten: 
Grundbetreuung nach Nr. 2.1: 840 Stunden (siehe Teil C: Angebot - Leistungsverzeichnis, I.)
</t>
    </r>
    <r>
      <rPr>
        <sz val="10"/>
        <rFont val="Calibri"/>
        <family val="2"/>
        <scheme val="minor"/>
      </rPr>
      <t>Betriebsspezifische Betreuung und die sonstigen arbeitsmedizinischen Untersuchungsleistungen</t>
    </r>
    <r>
      <rPr>
        <sz val="10"/>
        <color theme="1"/>
        <rFont val="Calibri"/>
        <family val="2"/>
        <scheme val="minor"/>
      </rPr>
      <t xml:space="preserve"> nach Nr. 2.2: 
</t>
    </r>
    <r>
      <rPr>
        <sz val="10"/>
        <rFont val="Calibri"/>
        <family val="2"/>
        <scheme val="minor"/>
      </rPr>
      <t xml:space="preserve">Fallzahlen (siehe Teil C: Angebot - Leistungsverzeichnis, II. und Angebot - Leistungsverzeichnis ,III.) </t>
    </r>
  </si>
  <si>
    <t xml:space="preserve"> </t>
  </si>
  <si>
    <t>Diese Stundenzahlen dienen den Bietern lediglich als Berechnungsgrundlage für Ihre Angebote. Diese Stundenzahlen können nach oben oder unten im Laufe der Vertragszeit abweichen. Eine Vergütung erfolgt jedoch nur und ausschließlich auf Grundlage der tatsächlich geleisteten Betreuungsstunden.</t>
  </si>
  <si>
    <t>3. Einsatzort / Örtliche Niederlassung im Stadtgebiet Würzburg</t>
  </si>
  <si>
    <t xml:space="preserve">Der Bieter muss über eine ärztliche Praxiseinrichtung mit geeigneten Räumlichkeiten (incl. aller zur Durchführung der geforderten Betreuungsleistungen notwendigen medizinischen Ausstattungen) im Stadtgebiet Würzburg verfügen (K.O.-Kriterium bei Nichterfüllung). </t>
  </si>
  <si>
    <t xml:space="preserve">Die Räumlichkeiten und deren Ausstattung haben den einschlägigen gesetzlichen Vorschriften (z. B. Arbeitsstättenverordnung, Brandschutzbestimmungen) zu entsprechen. 
Die Gewährleistung einer vertraulichen Beratung und Untersuchung muss durch separate Räumlichkeiten innerhalb der Praxis sichergestellt werden. Dabei muss der Schutz der persönlichen Daten gewährleistet sein. </t>
  </si>
  <si>
    <t xml:space="preserve">Die/Der Auftragnehmer/in muss eine angemessene technische Ausstattung (inbesondere Telefon, Fax, PC, Internetanschluss, Kopierer) bereithalten. </t>
  </si>
  <si>
    <t>Die Praxiseinrichtung muss mit öffentlichen Verkehrsmitteln gut erreichbar sein. Durch eine entsprechende Ausschilderung ist die Auffindbarkeit zu gewährleisten.</t>
  </si>
  <si>
    <t>Die Praxis muss von Montag bis Freitag in den Zeiten von 9 bis 16 Uhr erreichbar sein (Geschäftszeiten).</t>
  </si>
  <si>
    <t>Die durch diesen Vertrag zu erbringenden Tätigkeiten werden grundsätzlich in den Räumen  des Auftragnehmers in Würzburg durchgeführt.</t>
  </si>
  <si>
    <t xml:space="preserve">Davon abweichend sollen die betriebsärztlichen Tätigkeiten jedoch möglichst arbeitsplatznah bei den zu betreuenden Beschäftigten durchgeführt werden. Soweit möglich und zeitlich erforderlich, stellt die Stadt Würzburg hierzu einen geeigneten Raum in der jeweiligen Dienststelle zur Verfügung. </t>
  </si>
  <si>
    <t>Die Stadt Würzburg stellt zusätzlich, soweit möglich, vereinzelt Räume für eine arbeitsplatznahe Betreuung zur Verfügung.</t>
  </si>
  <si>
    <t>4. Ansprechperson</t>
  </si>
  <si>
    <t xml:space="preserve">Es ist seitens des Auftragnehmers /der Auftragnehmerin eine zentrale Ansprechperson einschließlich Vertretung für die administrative Abwicklung der Aufträge zu bestimmen, z.B. für Terminvereinbarungen, Rechnungsstellung und Versand der Stellungnahmen/Gutachten. </t>
  </si>
  <si>
    <t>Der Auftraggeber legt pro Dienststelle einen Ansprechpartner und einen Stellvertreter für die Terminvereinbarungen der Vorsorgeuntersuchungen fest. Bei Neueinstellungen kann die Terminierung der erforderlichen Vorsorge- und Eignungsuntersuchungen vom Mitarbeiter selbst mit der zentralen Ansprechperson des Auftragnehmers vereinbart werden.</t>
  </si>
  <si>
    <t>Die arbeitsmedizinische Betreuung erfolgt in enger Zusammenarbeit und ausschließlich in Absprache zwischen den zuständigen Ansprechpersonen der Stadt Würzburg und der zentralen Ansprechperson des Auftragnehmers.</t>
  </si>
  <si>
    <t>Der Auftragnehmer verpflichtet sich die zwischen ihm und der zuständigen Ansprechperson des Auftraggebers abgestimmten Einzelheiten im Hinblick auf die Prozessabläufe und Verfahrensweisen einzuhalten.</t>
  </si>
  <si>
    <t>Hier liegt ein besonderes Augenmerk auf der Einhaltung von Datenschutzbestimmungen. Deshalb setzen wir voraus, dass der Auftragnehmer ein zertifiziertes Informationssicherheitsmanagementsystem (ISMS) nach ISO 27001 und zusätzlich ein zertifiziertes Qualitätsmanagementsystem (QM) nach ISO 9001 einsetzt.
Den Namen der zentralen Ansprechperson teilt der Auftragnehmer dem Auftraggeber spätestens einen Monat vor Vertragsbeginn mit.</t>
  </si>
  <si>
    <t>Die Amtssprache ist Deutsch in Wort und Schrift. Die Deutschkenntnisse sollten zwischen dem Ausbildungsniveau (B2) und dem akademischen Niveau (C1) liegen.</t>
  </si>
  <si>
    <t>5. Zeitliche Flexibilität</t>
  </si>
  <si>
    <t>Die/Der Auftragnehmer/in stellt die zeitliche Flexibilität im gesamten Kalenderjahr sicher. Er gewährleistet, dass im gesamten Kalenderjahr Terminvereinbarungen zeitnah möglich sind. 
Als zeitnah wird dabei ein Zeitraum von bis zu 14 Kalendertagen zwischen telefonischer Anforderung und Untersuchungstermin angesehen. Der Auftragnehmer ist von Montag bis Freitag jeweils von 08.00 Uhr bis 16.00 Uhr erreichbar.</t>
  </si>
  <si>
    <t xml:space="preserve">6. Mindestbedingungen </t>
  </si>
  <si>
    <t>a) Die/Der Auftragnehmer/in bestätigt, dass er/sie die Anforderungen gemäß Arbeitssicherheitsgesetz und den einschlägigen DGUV Vorschriften in der jeweils gültigen Fassung erfüllt. Ärzte und Ärztinnen, die für Begehungen, Beratungen, Teilnahme an ASA- Sitzungen eingesetzt werden, müssen die Gebietsbezeichnung "Arbeitsmedizin" führen. Entsprechende Nachweise sind den Angebotsunterlagen beizufügen.
b) Die/Der Auftragnehmer/in verpflichtet sich, das eingesetzte Personal regelmäßig fortzubilden, um jederzeit die sich aus dem ArbSchG, dem ASiG sowie aus den diese ergänzenden, ändernden oder ersetzenden Vorschriften in der jeweils geltenden Fassung ergebenden Aufgaben nach neusten Erkenntnissen und Methoden sowie nach Bestimmungen der DGUV Vorschrift 2 erfüllen zu können.
c) Die/Der Auftragnehmer/in stellt die Erreichbarkeit der Räumlichkeiten mit öffentlichen Verkehrsmitteln im würzburger Stadtgebiet sicher.</t>
  </si>
  <si>
    <t>Teil C: Angebot - Leistungsverzeichnis</t>
  </si>
  <si>
    <t>I.    Grundbetreuung nach Nr. 2.1</t>
  </si>
  <si>
    <t>Die Stundenansätze wurden zur Kalkulationsvereinfachung gerundet. Grundlage für die Abrechnung verbleibt der vertraglich vereinbarte Betreuungsumfang. D.h. bei der angegebenen Stundenanzahl handelt es sich lediglich um ein sog. Orientierungsvolumen. Dieses Orientierungsvolumen beruht auf Erfahrungswerten und dient lediglich als Berechnungsgrundlage für die Angebote. Es besteht somit kein Anspruch auf Vergütung dieser angegebenen Stundenzahl, sondern erfolgt nur und ausschließlich auf Grundlage der tatsächlich geleisteten Betreuungsstunden.   
Wegezeiten und Fahrtkosten werden nicht erstattet.</t>
  </si>
  <si>
    <t>Abs. 01</t>
  </si>
  <si>
    <t>Pos.</t>
  </si>
  <si>
    <t>Leistung</t>
  </si>
  <si>
    <t>Menge in Std. (jährlich)</t>
  </si>
  <si>
    <t>Laufzeit 
(in Jahren)</t>
  </si>
  <si>
    <t>Stunden gesamt 
(Menge jährlich x Laufzeit)</t>
  </si>
  <si>
    <t>Einzelstunde 
(netto)</t>
  </si>
  <si>
    <t>Gesamtpreis 
(netto)</t>
  </si>
  <si>
    <t>Angebots-
summe</t>
  </si>
  <si>
    <t>001</t>
  </si>
  <si>
    <t>Grundbetreuung</t>
  </si>
  <si>
    <t xml:space="preserve">  </t>
  </si>
  <si>
    <t>II.    Betriebsspezifische Betreuung nach Nr. 2.2</t>
  </si>
  <si>
    <t xml:space="preserve"> Bei den angegebenen Fallzahlen handelt es sich um Grobschätzungen der Jahresmittel; die tatsächlichen Fallzahlen können in einem einzelnen Vertragsjahr stark von diesen Schätzungen abweichen. Eine vertragliche Zusage zur Beauftragung der Mengen wie angegeben ist hiermit ausdrücklich nicht verbunden. D.h. bei den angegebenen Fallzahlen handelt es sich lediglich um ein sog. Orientierungsvolumen. Dieses Orientierungsvolumen beruht auf Erfahrungswerten und dient lediglich als Berechnungsgrundlage für die Angebote. Es besteht somit kein Anspruch auf Vergütung dieser angegebenen Fallzahlen, sondern erfolgt nur und ausschließlich auf Grundlage der tatsächlichen Fallzahlen. Untersuchungen, die bis zwei Tage vor dem geplanten Termin abgesagt werden, gelten als nicht durchgeführt. Es entstehen für den Auftraggeber keine Kosten. 
Wegezeiten und Fahrtkosten werden nicht erstattet.</t>
  </si>
  <si>
    <t>Tätigkeiten mit Gefahrstoffen</t>
  </si>
  <si>
    <t>Tätigkeiten mit biologischen Arbeitsstoffen</t>
  </si>
  <si>
    <t>Tätigkeiten mit physikalischen Einwirkungen</t>
  </si>
  <si>
    <t>Sonstige Tätigkeiten</t>
  </si>
  <si>
    <t xml:space="preserve"> Abs. 02</t>
  </si>
  <si>
    <t>Fallzahlen jährlich</t>
  </si>
  <si>
    <t>Laufzeit (in Jahren)</t>
  </si>
  <si>
    <t>Fallzahlen gesamt 
(Fallzahlen jährlich x Laufzeit)</t>
  </si>
  <si>
    <t>Einzelpreis
(netto)</t>
  </si>
  <si>
    <t>Arbeitsmedizinische Vorsorge bei Tätigkeiten mit silikogenem / mineralischem Staub
 (ehemals G1.1)</t>
  </si>
  <si>
    <t>1</t>
  </si>
  <si>
    <t>6</t>
  </si>
  <si>
    <t>002</t>
  </si>
  <si>
    <t>Arbeitsmedizinische Vorsorge bei Tätigkeiten mit Gefahrstoffen atemwegssens.            
   (ehemals G23)</t>
  </si>
  <si>
    <t>66</t>
  </si>
  <si>
    <t>366</t>
  </si>
  <si>
    <t>003</t>
  </si>
  <si>
    <t>Arbeitsmedizinische Vorsorge bei Tätigkeiten mit sonstigen hautsensibilisierend wirkenden Stoffen (ehemals G24)</t>
  </si>
  <si>
    <t>169</t>
  </si>
  <si>
    <t>1014</t>
  </si>
  <si>
    <t>004</t>
  </si>
  <si>
    <t xml:space="preserve">Arbeitsmedizinische Vorsorge bei mehr als 2 Stunden am Tag Feuchtarbeit (ehemals G24) </t>
  </si>
  <si>
    <t>219</t>
  </si>
  <si>
    <t>1314</t>
  </si>
  <si>
    <t>005</t>
  </si>
  <si>
    <t>Arbeitsmedizinische Vorsorge bei Tätigkeiten mit Gefahrstoffen Toluol und Xylol            
    (ehemals G29)</t>
  </si>
  <si>
    <t>4</t>
  </si>
  <si>
    <t>24</t>
  </si>
  <si>
    <t>006</t>
  </si>
  <si>
    <t>Arbeitsmedizinische Vorsorge bei Tätigkeiten mit Gefahrstoffen durch Schweißen u. Trennen von Metallen (Schweißrauche)
 (ehemals G39)</t>
  </si>
  <si>
    <t>47</t>
  </si>
  <si>
    <t>282</t>
  </si>
  <si>
    <t>007</t>
  </si>
  <si>
    <t>Arbeitsmedizinische Vorsorge bei Exposition gegenüber krebserzeugenden, keimzellenmutagener Gefahrstoffen 
   (ehemals G40)</t>
  </si>
  <si>
    <t>008</t>
  </si>
  <si>
    <t>Arbeitsmedizinische Vorsorge bei  Exposition mit Hartholzstäuben 
(ehemals G44)</t>
  </si>
  <si>
    <t>5</t>
  </si>
  <si>
    <t>30</t>
  </si>
  <si>
    <t>009</t>
  </si>
  <si>
    <t>Arbeitsmedizinische Vorsorge bei Tätigkeiten mit biologischen Arbeitsstoffen auf Freiflächen, in Wäldern, Parks und Gartenanlagen
 (ehemals G42)</t>
  </si>
  <si>
    <t>010</t>
  </si>
  <si>
    <r>
      <t xml:space="preserve">Arbeitsmedizinische Vorsorge bei Tätigkeiten mit biologischen Arbeitsstoffen in Einrichtungen zur vorschulischen Betreuung von Kindern
 </t>
    </r>
    <r>
      <rPr>
        <sz val="10"/>
        <rFont val="Calibri"/>
        <family val="2"/>
        <scheme val="minor"/>
      </rPr>
      <t>(ehemals G42)</t>
    </r>
  </si>
  <si>
    <t>63</t>
  </si>
  <si>
    <t>378</t>
  </si>
  <si>
    <t>011</t>
  </si>
  <si>
    <t>Arbeitsmedizinische Vorsorge bei Tätigkeiten mit biologischen Arbeitsstoffen in Einrichtungen ausschließlich zur Betreuung von Menschen: Kontakt zu Körperflüssigkeiten
 (ehemals G42)</t>
  </si>
  <si>
    <t>27</t>
  </si>
  <si>
    <t>162</t>
  </si>
  <si>
    <t>012</t>
  </si>
  <si>
    <t>Arbeitsmedizinische Vorsorge bei Tätigkeiten mit biologischen Arbeitsstoffen in Notfall- und Rettungsdiensten</t>
  </si>
  <si>
    <t>43</t>
  </si>
  <si>
    <t>258</t>
  </si>
  <si>
    <t>013</t>
  </si>
  <si>
    <t>Arbeitsmedizinische Vorsorge bei Tätigkeiten mit biologischen Arbeitsstoffen in Kläranlagen und in der Kanalisation      
       (ehemals G42)</t>
  </si>
  <si>
    <t>104</t>
  </si>
  <si>
    <t>624</t>
  </si>
  <si>
    <t>014</t>
  </si>
  <si>
    <t>Arbeitsmedizinische Vorsorge bei nicht gezielten Tätigkeiten mit biologischen Arbeitsstoffen der Risikogruppe 2 u. 3  und Schutzstufe 2 u. 3 (Umgang mit Abfällen auch aus Pflegeheimen u. Arztpraxen)                           
       (ehemals G42)</t>
  </si>
  <si>
    <t>015</t>
  </si>
  <si>
    <t>Arbeitsmedizinische Vorsorge bei Tätigkeiten mit Lärmexposition
 (ehemals G20)</t>
  </si>
  <si>
    <t>263</t>
  </si>
  <si>
    <t>1578</t>
  </si>
  <si>
    <t>016</t>
  </si>
  <si>
    <t>Arbeitsmedizinische Vorsorge bei Tätigkeiten im Freien mit intensiver Belastung durch natürliche UV-Strahlung von regelmäßig einer Stunde oder mehr</t>
  </si>
  <si>
    <t>56</t>
  </si>
  <si>
    <t>336</t>
  </si>
  <si>
    <t>017</t>
  </si>
  <si>
    <t>Arbeitsmedizinische Vorsorge bei Tätigkeiten mit extremer Hitzebelastung</t>
  </si>
  <si>
    <t>2</t>
  </si>
  <si>
    <t>12</t>
  </si>
  <si>
    <t>018</t>
  </si>
  <si>
    <t>Arbeitsmedizinische Vorsorge bei Tätigkeiten mit wesentlich erhöhten körperlichen Belastungen des Muskel-Skelett-Systems 
(ehemals G46)</t>
  </si>
  <si>
    <t>144</t>
  </si>
  <si>
    <t>864</t>
  </si>
  <si>
    <t>019</t>
  </si>
  <si>
    <t>Arbeitsmedizinische Vorsorge bei Tätigkeiten, die das Tragen von Atemschutzgeräten der Grp.2 erfordern
 (ehemals G26.2)</t>
  </si>
  <si>
    <t>020</t>
  </si>
  <si>
    <t>Arbeitsmedizinische Vorsorge bei Tätigkeiten, die das Tragen von Atemschutzgeräten der Grp.1 erfordern
 (ehemals G26.1)</t>
  </si>
  <si>
    <t>021</t>
  </si>
  <si>
    <t>Arbeitsmedizinische Vorsorge bei Tätigkeiten, die das Tragen von Atemschutzgeräten der Grp.3 erfordern 
(ehemals G26.3)</t>
  </si>
  <si>
    <t>022</t>
  </si>
  <si>
    <t>Arbeitsmedizinische Vorsorge bei Tätigkeiten an Bildschirmgeräten
 (ehemals G37)</t>
  </si>
  <si>
    <t>653</t>
  </si>
  <si>
    <t>3918</t>
  </si>
  <si>
    <t>III.    Sonstige arbeitsmedizinische Untersuchungsleistungen nach Nr. 2.2</t>
  </si>
  <si>
    <t>Bei den angegebenen Fallzahlen handelt es sich um Grobschätzungen der Jahresmittel; die tatsächlichen Fallzahlen können in einem einzelnen Vertragsjahr stark von diesen Schätzungen abweichen. Eine vertragliche Zusage zur Beauftragung der Mengen wie angegeben ist hiermit ausdrücklich nicht verbunden. D.h. bei den angegebenen Fallzahlen handelt es sich lediglich um ein sog. Orientierungsvolumen. Dieses Orientierungsvolumen beruht auf Erfahrungswerten und dient lediglich als Berechnungsgrundlage für die Angebote. Es besteht somit kein Anspruch auf Vergütung dieser angegebenen Fallzahlen, sondern erfolgt nur und ausschließlich auf Grundlage der tatsächlichen Fallzahlen. Untersuchungen, die bis zwei Tage vor dem geplanten Termin abgesagt werden, gelten als nicht durchgeführt. Es entstehen für den Auftraggeber keine Kosten. 
Wegezeiten und Fahrtkosten werden nicht erstattet.</t>
  </si>
  <si>
    <t xml:space="preserve"> Abs. 03</t>
  </si>
  <si>
    <t>Überprüfung der gesundheitlichen
Eignung für Fahr-, Steuer- und
Überwachungstätigkeiten Anforderungsstufe1: LKW, Gabelstapler, Kran, Hebebühnen
 (ehemals G25)</t>
  </si>
  <si>
    <t>255</t>
  </si>
  <si>
    <t>1530</t>
  </si>
  <si>
    <t>Überprüfung der gesundheitlichen
Eignung für Fahr-, Steuer- und
Überwachungstätigkeiten Anforderungsstufe2: PKW, Flurförderzeuge ohne Hubeinrichtungen 
(ehemals G25)</t>
  </si>
  <si>
    <t>10</t>
  </si>
  <si>
    <t>60</t>
  </si>
  <si>
    <t>Feststellung der
medizinischen Tauglichkeit für das Führen eines Sportbootes</t>
  </si>
  <si>
    <t>Feststellung der gesundheitlichen Eignung nach Feuerwehr- DV 7 
(ehemals G26.3)</t>
  </si>
  <si>
    <t>90</t>
  </si>
  <si>
    <t>540</t>
  </si>
  <si>
    <t>Feststellung der gesundheitlichen Eignung bei Tätigkeiten im Überdruck (Taucherarbeiten) 
(ehemals G31)</t>
  </si>
  <si>
    <t>55</t>
  </si>
  <si>
    <t>330</t>
  </si>
  <si>
    <t xml:space="preserve">Feststellung der gesundheitlichen Eignung bei Tätigkeiten mit Absturzgefahr
 (ehmals G41) </t>
  </si>
  <si>
    <t>61</t>
  </si>
  <si>
    <t>Durchführung einer Untersuchung nach Fahrerlaubnisverordnung (FEV)- komplett (LKW)</t>
  </si>
  <si>
    <t>84</t>
  </si>
  <si>
    <t>504</t>
  </si>
  <si>
    <t>Durchführung einer Untersuchung nach Fahrerlaubnisverordnung (FEV)- Augenuntersuchung</t>
  </si>
  <si>
    <t>Feststellung der gesundheitlichen Eignung bei Beamtinnen und Beamten bei Einstellungen und Anstellungen (auf Probe), sowie bei der Übernahme in das Beamtenverhältnis auf Lebenszeit</t>
  </si>
  <si>
    <t>32</t>
  </si>
  <si>
    <t>192</t>
  </si>
  <si>
    <t>Feststellung der gesundheitlichen Eignung (Gesundheitszustand und Arbeitsfähigkeit) bei Einstellungen von Tarifbeschäftigten</t>
  </si>
  <si>
    <t>321</t>
  </si>
  <si>
    <t>1926</t>
  </si>
  <si>
    <t>Durchführung einer Belehrung nach § 43 Infektionsschutzgesetz</t>
  </si>
  <si>
    <t>71</t>
  </si>
  <si>
    <t>426</t>
  </si>
  <si>
    <t>Durchführung einer Belehrung nach § 35 Infektionsschutzgesetz</t>
  </si>
  <si>
    <t>3</t>
  </si>
  <si>
    <t>18</t>
  </si>
  <si>
    <t>Durchführung einer Impfung (ohne Kosten für Impfstoff)</t>
  </si>
  <si>
    <t>48</t>
  </si>
  <si>
    <t>288</t>
  </si>
  <si>
    <t xml:space="preserve">Vorsorgeuntersuchung §6 Arbeitszeitgesetz (Nachtarbeit) </t>
  </si>
  <si>
    <t>Vorsorgeuntersuchung 
Mutterschutzgesetz</t>
  </si>
  <si>
    <t>Zusatzuntersuchung Ergonomie</t>
  </si>
  <si>
    <t>16</t>
  </si>
  <si>
    <t>96</t>
  </si>
  <si>
    <t>Zusatzuntersuchung Hörtest</t>
  </si>
  <si>
    <t>Zusatzuntersuchung Perimetrie</t>
  </si>
  <si>
    <t>Summe Pos. 02.001-02.022, 03.014-03.016 Ust.-befreit</t>
  </si>
  <si>
    <t>Netto</t>
  </si>
  <si>
    <t>Summe Pos. 01.001 und Pos. 03.001-03.013,03.017.-03.019 Ust.-pflichtig</t>
  </si>
  <si>
    <t>Netto insg.</t>
  </si>
  <si>
    <t>Nachlass</t>
  </si>
  <si>
    <t>Nachlass auf Ust.-pflichtig</t>
  </si>
  <si>
    <t>Netto incl. NL</t>
  </si>
  <si>
    <t>MWSt. auf Pos. 01.001 u. Pos. 03.001-03.019</t>
  </si>
  <si>
    <t>Brutto</t>
  </si>
  <si>
    <t>Brutto o. 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</si>
</sst>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00\ &quot;€&quot;;[Red]#,##0.00\ &quot;€&quot;"/>
  </numFmts>
  <fonts count="17" x14ac:knownFonts="1">
    <font>
      <sz val="11"/>
      <color theme="1"/>
      <name val="Calibri"/>
      <family val="2"/>
      <scheme val="minor"/>
    </font>
    <font>
      <b/>
      <sz val="11"/>
      <color theme="1"/>
      <name val="Calibri"/>
      <family val="2"/>
      <scheme val="minor"/>
    </font>
    <font>
      <b/>
      <sz val="14"/>
      <name val="Calibri"/>
      <family val="2"/>
      <scheme val="minor"/>
    </font>
    <font>
      <b/>
      <sz val="14"/>
      <color theme="1"/>
      <name val="Calibri"/>
      <family val="2"/>
      <scheme val="minor"/>
    </font>
    <font>
      <sz val="10"/>
      <name val="Calibri"/>
      <family val="2"/>
      <scheme val="minor"/>
    </font>
    <font>
      <sz val="10"/>
      <color rgb="FFFF0000"/>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u/>
      <sz val="10"/>
      <name val="Calibri"/>
      <family val="2"/>
      <scheme val="minor"/>
    </font>
    <font>
      <b/>
      <sz val="10"/>
      <color theme="1"/>
      <name val="Arial"/>
      <family val="2"/>
    </font>
    <font>
      <b/>
      <sz val="10"/>
      <name val="Calibri"/>
      <family val="2"/>
      <scheme val="minor"/>
    </font>
    <font>
      <b/>
      <sz val="11"/>
      <color theme="1"/>
      <name val="Arial"/>
      <family val="2"/>
    </font>
    <font>
      <b/>
      <sz val="16"/>
      <color theme="1"/>
      <name val="Arial"/>
      <family val="2"/>
    </font>
    <font>
      <b/>
      <sz val="10"/>
      <color theme="0"/>
      <name val="Calibri"/>
      <family val="2"/>
      <scheme val="minor"/>
    </font>
    <font>
      <sz val="10"/>
      <color theme="0"/>
      <name val="Calibri"/>
      <family val="2"/>
      <scheme val="minor"/>
    </font>
    <font>
      <i/>
      <sz val="11"/>
      <color theme="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6">
    <xf numFmtId="0" fontId="0" fillId="0" borderId="0" xfId="0"/>
    <xf numFmtId="0" fontId="2" fillId="0" borderId="0" xfId="0" applyFont="1" applyAlignment="1">
      <alignment horizontal="center" vertical="center" wrapText="1"/>
    </xf>
    <xf numFmtId="0" fontId="0" fillId="0" borderId="0" xfId="0" applyAlignment="1">
      <alignment horizontal="left"/>
    </xf>
    <xf numFmtId="0" fontId="3" fillId="2" borderId="0" xfId="0" applyFont="1" applyFill="1" applyAlignment="1">
      <alignment horizontal="left"/>
    </xf>
    <xf numFmtId="0" fontId="4" fillId="0" borderId="0" xfId="0" applyFont="1" applyAlignment="1">
      <alignment horizontal="left" vertical="top" wrapText="1"/>
    </xf>
    <xf numFmtId="0" fontId="0" fillId="0" borderId="0" xfId="0" applyAlignment="1">
      <alignment vertical="top"/>
    </xf>
    <xf numFmtId="0" fontId="0" fillId="0" borderId="0" xfId="0" applyAlignment="1"/>
    <xf numFmtId="0" fontId="6" fillId="0" borderId="0" xfId="0" applyFont="1"/>
    <xf numFmtId="0" fontId="1" fillId="0" borderId="0" xfId="0" applyFont="1"/>
    <xf numFmtId="0" fontId="7" fillId="0" borderId="0" xfId="0" applyFont="1" applyAlignment="1">
      <alignment horizontal="left" vertical="top" wrapText="1"/>
    </xf>
    <xf numFmtId="0" fontId="8" fillId="0" borderId="0" xfId="0" applyFont="1"/>
    <xf numFmtId="0" fontId="7" fillId="0" borderId="0" xfId="0" applyFont="1"/>
    <xf numFmtId="0" fontId="7" fillId="0" borderId="0" xfId="0" applyFont="1" applyAlignment="1"/>
    <xf numFmtId="0" fontId="7" fillId="0" borderId="0" xfId="0" applyFont="1" applyAlignment="1">
      <alignment vertical="top"/>
    </xf>
    <xf numFmtId="0" fontId="7" fillId="3" borderId="0" xfId="0" applyFont="1" applyFill="1" applyAlignment="1">
      <alignment horizontal="left" vertical="top" wrapText="1"/>
    </xf>
    <xf numFmtId="0" fontId="7" fillId="0" borderId="0" xfId="0" applyFont="1" applyAlignment="1">
      <alignment horizontal="left" vertical="top"/>
    </xf>
    <xf numFmtId="0" fontId="9" fillId="0" borderId="0" xfId="0" applyFont="1"/>
    <xf numFmtId="0" fontId="4" fillId="0" borderId="0" xfId="0" applyFont="1" applyAlignment="1">
      <alignment horizontal="left"/>
    </xf>
    <xf numFmtId="0" fontId="7" fillId="0" borderId="0" xfId="0" applyFont="1" applyAlignment="1">
      <alignment horizontal="left"/>
    </xf>
    <xf numFmtId="0" fontId="0" fillId="0" borderId="0" xfId="0" applyAlignment="1">
      <alignment horizontal="left" vertical="top"/>
    </xf>
    <xf numFmtId="0" fontId="7" fillId="0" borderId="0" xfId="0" applyFont="1" applyAlignment="1">
      <alignment horizontal="left" vertical="top"/>
    </xf>
    <xf numFmtId="49" fontId="8" fillId="0" borderId="0" xfId="0" applyNumberFormat="1" applyFont="1"/>
    <xf numFmtId="0" fontId="6" fillId="0" borderId="0" xfId="0" applyFont="1" applyAlignment="1">
      <alignment horizontal="left" vertical="top"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vertical="top" wrapText="1"/>
    </xf>
    <xf numFmtId="0" fontId="6"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1" xfId="0" applyFont="1" applyBorder="1" applyAlignment="1">
      <alignment horizontal="center" vertical="center" wrapText="1"/>
    </xf>
    <xf numFmtId="8" fontId="7" fillId="4" borderId="1" xfId="0" applyNumberFormat="1" applyFont="1" applyFill="1" applyBorder="1" applyAlignment="1" applyProtection="1">
      <alignment horizontal="center" vertical="center" wrapText="1"/>
      <protection locked="0"/>
    </xf>
    <xf numFmtId="8" fontId="7" fillId="0" borderId="1"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8" fontId="7"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xf numFmtId="0" fontId="7" fillId="5" borderId="0" xfId="0" applyFont="1" applyFill="1" applyAlignment="1">
      <alignment horizontal="left" vertical="top" wrapText="1"/>
    </xf>
    <xf numFmtId="0" fontId="7" fillId="2" borderId="0" xfId="0" applyFont="1" applyFill="1" applyAlignment="1">
      <alignment horizontal="left" vertical="top" wrapText="1"/>
    </xf>
    <xf numFmtId="0" fontId="7" fillId="6" borderId="0" xfId="0" applyFont="1" applyFill="1" applyAlignment="1">
      <alignment horizontal="left" vertical="top" wrapText="1"/>
    </xf>
    <xf numFmtId="0" fontId="0" fillId="7" borderId="0" xfId="0" applyFill="1"/>
    <xf numFmtId="0" fontId="6" fillId="0" borderId="1" xfId="0" applyFont="1" applyBorder="1" applyAlignment="1">
      <alignment vertical="center" wrapText="1"/>
    </xf>
    <xf numFmtId="0" fontId="12" fillId="0" borderId="2" xfId="0" applyFont="1" applyBorder="1" applyAlignment="1">
      <alignment horizontal="center" vertical="center" wrapText="1"/>
    </xf>
    <xf numFmtId="49" fontId="6" fillId="5"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top" wrapText="1"/>
    </xf>
    <xf numFmtId="49" fontId="7" fillId="3" borderId="3" xfId="0" applyNumberFormat="1" applyFont="1" applyFill="1" applyBorder="1" applyAlignment="1">
      <alignment horizontal="center" vertical="center" wrapText="1"/>
    </xf>
    <xf numFmtId="8" fontId="7" fillId="4" borderId="3" xfId="0" applyNumberFormat="1" applyFont="1" applyFill="1" applyBorder="1" applyAlignment="1" applyProtection="1">
      <alignment horizontal="center" vertical="center" wrapText="1"/>
      <protection locked="0"/>
    </xf>
    <xf numFmtId="8" fontId="7" fillId="0" borderId="3"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6" fillId="5"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top" wrapText="1"/>
    </xf>
    <xf numFmtId="8" fontId="7" fillId="3"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top" wrapText="1"/>
    </xf>
    <xf numFmtId="49" fontId="6" fillId="5" borderId="2" xfId="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top" wrapText="1"/>
    </xf>
    <xf numFmtId="49" fontId="7" fillId="0" borderId="4" xfId="0" applyNumberFormat="1" applyFont="1" applyBorder="1" applyAlignment="1">
      <alignment horizontal="center" vertical="center" wrapText="1"/>
    </xf>
    <xf numFmtId="8" fontId="7" fillId="4" borderId="4" xfId="0" applyNumberFormat="1" applyFont="1" applyFill="1" applyBorder="1" applyAlignment="1" applyProtection="1">
      <alignment horizontal="center" vertical="center" wrapText="1"/>
      <protection locked="0"/>
    </xf>
    <xf numFmtId="8" fontId="7" fillId="0" borderId="4" xfId="0" applyNumberFormat="1" applyFont="1" applyBorder="1" applyAlignment="1">
      <alignment horizontal="center" vertical="center" wrapText="1"/>
    </xf>
    <xf numFmtId="0" fontId="0" fillId="0" borderId="1" xfId="0" applyBorder="1"/>
    <xf numFmtId="0" fontId="12" fillId="0" borderId="3"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6" borderId="1" xfId="0" applyFont="1" applyFill="1" applyBorder="1" applyAlignment="1">
      <alignment vertical="center" wrapText="1"/>
    </xf>
    <xf numFmtId="0" fontId="6" fillId="6" borderId="3" xfId="0" applyFont="1" applyFill="1" applyBorder="1" applyAlignment="1">
      <alignment vertical="center" wrapText="1"/>
    </xf>
    <xf numFmtId="49" fontId="6" fillId="7" borderId="1" xfId="0" applyNumberFormat="1" applyFont="1" applyFill="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Alignment="1">
      <alignment vertical="center"/>
    </xf>
    <xf numFmtId="0" fontId="6" fillId="3" borderId="1" xfId="0" applyFont="1" applyFill="1" applyBorder="1" applyAlignment="1">
      <alignment vertical="center" wrapText="1"/>
    </xf>
    <xf numFmtId="49" fontId="7" fillId="0"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7" fillId="0" borderId="1" xfId="0" applyFont="1" applyFill="1" applyBorder="1" applyAlignment="1">
      <alignment horizontal="center" vertical="top" wrapText="1"/>
    </xf>
    <xf numFmtId="0" fontId="6" fillId="3" borderId="0" xfId="0" applyFont="1" applyFill="1" applyBorder="1" applyAlignment="1">
      <alignment vertical="center" wrapText="1"/>
    </xf>
    <xf numFmtId="49" fontId="7" fillId="0" borderId="0" xfId="0" applyNumberFormat="1" applyFont="1" applyBorder="1" applyAlignment="1">
      <alignment horizontal="center" vertical="center" wrapText="1"/>
    </xf>
    <xf numFmtId="0" fontId="7" fillId="0" borderId="0" xfId="0" applyFont="1" applyFill="1" applyBorder="1" applyAlignment="1">
      <alignment horizontal="center" vertical="top"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0" xfId="0" applyFont="1" applyBorder="1" applyAlignment="1">
      <alignment vertical="center" wrapText="1"/>
    </xf>
    <xf numFmtId="0" fontId="7" fillId="0" borderId="0" xfId="0" applyFont="1" applyBorder="1" applyAlignment="1">
      <alignment horizontal="center" vertical="top" wrapText="1"/>
    </xf>
    <xf numFmtId="0" fontId="6" fillId="0" borderId="1" xfId="0" applyFont="1" applyBorder="1" applyAlignment="1">
      <alignment vertical="center"/>
    </xf>
    <xf numFmtId="8" fontId="7" fillId="0" borderId="1" xfId="0" applyNumberFormat="1" applyFont="1" applyBorder="1" applyAlignment="1">
      <alignment horizontal="left" vertical="center" wrapText="1"/>
    </xf>
    <xf numFmtId="8" fontId="7" fillId="8" borderId="1" xfId="0" applyNumberFormat="1" applyFont="1" applyFill="1" applyBorder="1" applyAlignment="1">
      <alignment horizontal="center" vertical="center" wrapText="1"/>
    </xf>
    <xf numFmtId="10" fontId="7" fillId="4" borderId="1" xfId="0" applyNumberFormat="1" applyFont="1" applyFill="1" applyBorder="1" applyAlignment="1" applyProtection="1">
      <alignment horizontal="left" vertical="center" wrapText="1"/>
      <protection locked="0"/>
    </xf>
    <xf numFmtId="0" fontId="14" fillId="0" borderId="1" xfId="0" applyFont="1" applyBorder="1" applyAlignment="1">
      <alignment vertical="center"/>
    </xf>
    <xf numFmtId="49" fontId="15" fillId="0" borderId="1" xfId="0" applyNumberFormat="1" applyFont="1" applyBorder="1" applyAlignment="1">
      <alignment horizontal="center" vertical="center" wrapText="1"/>
    </xf>
    <xf numFmtId="10" fontId="15" fillId="0" borderId="1" xfId="0" applyNumberFormat="1" applyFont="1" applyBorder="1" applyAlignment="1">
      <alignment horizontal="left" vertical="center" wrapText="1"/>
    </xf>
    <xf numFmtId="8" fontId="15" fillId="0" borderId="1" xfId="0" applyNumberFormat="1" applyFont="1" applyBorder="1" applyAlignment="1">
      <alignment horizontal="center" vertical="center" wrapText="1"/>
    </xf>
    <xf numFmtId="10" fontId="7" fillId="8" borderId="1" xfId="0" applyNumberFormat="1" applyFont="1" applyFill="1" applyBorder="1" applyAlignment="1">
      <alignment horizontal="right" vertical="center" wrapText="1"/>
    </xf>
    <xf numFmtId="0" fontId="6" fillId="0" borderId="1" xfId="0" applyFont="1" applyFill="1" applyBorder="1" applyAlignment="1">
      <alignment vertical="center"/>
    </xf>
    <xf numFmtId="8" fontId="7" fillId="8" borderId="1" xfId="0" applyNumberFormat="1" applyFont="1" applyFill="1" applyBorder="1" applyAlignment="1">
      <alignment horizontal="center" vertical="center"/>
    </xf>
    <xf numFmtId="0" fontId="16" fillId="0" borderId="0" xfId="0" applyFont="1"/>
    <xf numFmtId="164"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7CEA9-5DFB-4D5B-806D-F6A2AD7BF6F9}">
  <dimension ref="A1:N140"/>
  <sheetViews>
    <sheetView tabSelected="1" topLeftCell="A127" zoomScale="90" zoomScaleNormal="90" zoomScaleSheetLayoutView="90" workbookViewId="0">
      <selection activeCell="G133" sqref="G133"/>
    </sheetView>
  </sheetViews>
  <sheetFormatPr baseColWidth="10" defaultRowHeight="14.4" x14ac:dyDescent="0.3"/>
  <cols>
    <col min="1" max="1" width="8.109375" customWidth="1"/>
    <col min="2" max="2" width="6" customWidth="1"/>
    <col min="3" max="3" width="41" customWidth="1"/>
    <col min="4" max="4" width="11.88671875" customWidth="1"/>
    <col min="5" max="5" width="26.109375" customWidth="1"/>
    <col min="6" max="6" width="19.109375" customWidth="1"/>
    <col min="7" max="7" width="16.109375" customWidth="1"/>
    <col min="8" max="8" width="23.33203125" customWidth="1"/>
    <col min="9" max="9" width="0.33203125" customWidth="1"/>
  </cols>
  <sheetData>
    <row r="1" spans="1:9" ht="68.25" customHeight="1" x14ac:dyDescent="0.3">
      <c r="A1" s="1" t="s">
        <v>0</v>
      </c>
      <c r="B1" s="1"/>
      <c r="C1" s="1"/>
      <c r="D1" s="1"/>
      <c r="E1" s="1"/>
      <c r="F1" s="1"/>
      <c r="G1" s="1"/>
      <c r="H1" s="1"/>
      <c r="I1" s="1"/>
    </row>
    <row r="2" spans="1:9" x14ac:dyDescent="0.3">
      <c r="A2" s="2"/>
      <c r="B2" s="2"/>
      <c r="C2" s="2"/>
      <c r="D2" s="2"/>
      <c r="E2" s="2"/>
      <c r="F2" s="2"/>
      <c r="G2" s="2"/>
      <c r="H2" s="2"/>
      <c r="I2" s="2"/>
    </row>
    <row r="3" spans="1:9" ht="18" x14ac:dyDescent="0.35">
      <c r="A3" s="3" t="s">
        <v>1</v>
      </c>
      <c r="B3" s="3"/>
      <c r="C3" s="3"/>
      <c r="D3" s="3"/>
      <c r="E3" s="3"/>
      <c r="F3" s="3"/>
      <c r="G3" s="3"/>
      <c r="H3" s="3"/>
      <c r="I3" s="3"/>
    </row>
    <row r="4" spans="1:9" ht="11.25" customHeight="1" x14ac:dyDescent="0.3"/>
    <row r="5" spans="1:9" s="5" customFormat="1" ht="82.2" customHeight="1" x14ac:dyDescent="0.3">
      <c r="A5" s="4" t="s">
        <v>2</v>
      </c>
      <c r="B5" s="4"/>
      <c r="C5" s="4"/>
      <c r="D5" s="4"/>
      <c r="E5" s="4"/>
      <c r="F5" s="4"/>
      <c r="G5" s="4"/>
      <c r="H5" s="4"/>
    </row>
    <row r="6" spans="1:9" ht="15" hidden="1" customHeight="1" x14ac:dyDescent="0.3">
      <c r="A6" s="6"/>
      <c r="B6" s="6"/>
      <c r="C6" s="6"/>
      <c r="D6" s="6"/>
      <c r="E6" s="6"/>
      <c r="F6" s="6"/>
      <c r="G6" s="6"/>
      <c r="H6" s="6"/>
      <c r="I6" s="6"/>
    </row>
    <row r="7" spans="1:9" x14ac:dyDescent="0.3">
      <c r="A7" s="6"/>
      <c r="B7" s="6"/>
      <c r="C7" s="6"/>
      <c r="D7" s="6"/>
      <c r="E7" s="6"/>
      <c r="F7" s="6"/>
      <c r="G7" s="6"/>
      <c r="H7" s="6"/>
      <c r="I7" s="6"/>
    </row>
    <row r="8" spans="1:9" ht="18" x14ac:dyDescent="0.35">
      <c r="A8" s="3" t="s">
        <v>3</v>
      </c>
      <c r="B8" s="3"/>
      <c r="C8" s="3"/>
      <c r="D8" s="3"/>
      <c r="E8" s="3"/>
      <c r="F8" s="3"/>
      <c r="G8" s="3"/>
      <c r="H8" s="3"/>
      <c r="I8" s="3"/>
    </row>
    <row r="10" spans="1:9" x14ac:dyDescent="0.3">
      <c r="A10" s="7" t="s">
        <v>4</v>
      </c>
      <c r="B10" s="8"/>
      <c r="C10" s="8"/>
      <c r="D10" s="8"/>
      <c r="E10" s="8"/>
      <c r="F10" s="8"/>
      <c r="G10" s="8"/>
    </row>
    <row r="11" spans="1:9" s="5" customFormat="1" ht="28.5" customHeight="1" x14ac:dyDescent="0.3">
      <c r="A11" s="9" t="s">
        <v>5</v>
      </c>
      <c r="B11" s="9"/>
      <c r="C11" s="9"/>
      <c r="D11" s="9"/>
      <c r="E11" s="9"/>
      <c r="F11" s="9"/>
      <c r="G11" s="9"/>
      <c r="H11" s="9"/>
    </row>
    <row r="13" spans="1:9" x14ac:dyDescent="0.3">
      <c r="A13" s="7" t="s">
        <v>6</v>
      </c>
      <c r="B13" s="8"/>
      <c r="C13" s="8"/>
      <c r="D13" s="8"/>
      <c r="E13" s="8"/>
      <c r="F13" s="8"/>
      <c r="G13" s="8"/>
      <c r="H13" s="8"/>
    </row>
    <row r="14" spans="1:9" x14ac:dyDescent="0.3">
      <c r="A14" s="10" t="s">
        <v>7</v>
      </c>
      <c r="B14" s="10"/>
      <c r="C14" s="10"/>
      <c r="D14" s="10"/>
      <c r="E14" s="10"/>
      <c r="F14" s="10"/>
      <c r="G14" s="10"/>
      <c r="H14" s="11"/>
      <c r="I14" s="11"/>
    </row>
    <row r="15" spans="1:9" ht="33" customHeight="1" x14ac:dyDescent="0.3">
      <c r="A15" s="9" t="s">
        <v>8</v>
      </c>
      <c r="B15" s="9"/>
      <c r="C15" s="9"/>
      <c r="D15" s="9"/>
      <c r="E15" s="9"/>
      <c r="F15" s="9"/>
      <c r="G15" s="9"/>
      <c r="H15" s="9"/>
      <c r="I15" s="12"/>
    </row>
    <row r="16" spans="1:9" s="5" customFormat="1" ht="21.75" customHeight="1" x14ac:dyDescent="0.3">
      <c r="A16" s="9" t="s">
        <v>9</v>
      </c>
      <c r="B16" s="9"/>
      <c r="C16" s="9"/>
      <c r="D16" s="9"/>
      <c r="E16" s="9"/>
      <c r="F16" s="9"/>
      <c r="G16" s="9"/>
      <c r="H16" s="9"/>
      <c r="I16" s="13"/>
    </row>
    <row r="17" spans="1:9" s="5" customFormat="1" ht="43.5" customHeight="1" x14ac:dyDescent="0.3">
      <c r="A17" s="14" t="s">
        <v>10</v>
      </c>
      <c r="B17" s="14"/>
      <c r="C17" s="14"/>
      <c r="D17" s="14"/>
      <c r="E17" s="14"/>
      <c r="F17" s="14"/>
      <c r="G17" s="14"/>
      <c r="H17" s="14"/>
      <c r="I17" s="15"/>
    </row>
    <row r="18" spans="1:9" s="5" customFormat="1" ht="31.5" customHeight="1" x14ac:dyDescent="0.3">
      <c r="A18" s="9" t="s">
        <v>11</v>
      </c>
      <c r="B18" s="9"/>
      <c r="C18" s="9"/>
      <c r="D18" s="9"/>
      <c r="E18" s="9"/>
      <c r="F18" s="9"/>
      <c r="G18" s="9"/>
      <c r="H18" s="9"/>
      <c r="I18" s="15"/>
    </row>
    <row r="19" spans="1:9" x14ac:dyDescent="0.3">
      <c r="A19" s="12"/>
      <c r="B19" s="12"/>
      <c r="C19" s="12"/>
      <c r="D19" s="12"/>
      <c r="E19" s="12"/>
      <c r="F19" s="12"/>
      <c r="G19" s="12"/>
      <c r="H19" s="12"/>
      <c r="I19" s="12"/>
    </row>
    <row r="20" spans="1:9" x14ac:dyDescent="0.3">
      <c r="A20" s="16" t="s">
        <v>12</v>
      </c>
      <c r="B20" s="16"/>
      <c r="C20" s="10"/>
      <c r="D20" s="10"/>
      <c r="E20" s="10"/>
      <c r="F20" s="10"/>
      <c r="G20" s="10"/>
      <c r="H20" s="11"/>
      <c r="I20" s="11"/>
    </row>
    <row r="21" spans="1:9" ht="12" customHeight="1" x14ac:dyDescent="0.3">
      <c r="A21" s="17" t="s">
        <v>13</v>
      </c>
      <c r="B21" s="18"/>
      <c r="C21" s="18"/>
      <c r="D21" s="18"/>
      <c r="E21" s="18"/>
      <c r="F21" s="18"/>
      <c r="G21" s="18"/>
      <c r="H21" s="18"/>
      <c r="I21" s="11"/>
    </row>
    <row r="22" spans="1:9" s="19" customFormat="1" ht="36.75" customHeight="1" x14ac:dyDescent="0.3">
      <c r="A22" s="9" t="s">
        <v>14</v>
      </c>
      <c r="B22" s="9"/>
      <c r="C22" s="9"/>
      <c r="D22" s="9"/>
      <c r="E22" s="9"/>
      <c r="F22" s="9"/>
      <c r="G22" s="9"/>
      <c r="H22" s="9"/>
      <c r="I22" s="15"/>
    </row>
    <row r="23" spans="1:9" s="5" customFormat="1" ht="23.25" customHeight="1" x14ac:dyDescent="0.3">
      <c r="A23" s="9" t="s">
        <v>15</v>
      </c>
      <c r="B23" s="9"/>
      <c r="C23" s="9"/>
      <c r="D23" s="9"/>
      <c r="E23" s="9"/>
      <c r="F23" s="9"/>
      <c r="G23" s="9"/>
      <c r="H23" s="9"/>
      <c r="I23" s="13"/>
    </row>
    <row r="24" spans="1:9" s="5" customFormat="1" ht="21" customHeight="1" x14ac:dyDescent="0.3">
      <c r="A24" s="9" t="s">
        <v>16</v>
      </c>
      <c r="B24" s="9"/>
      <c r="C24" s="9"/>
      <c r="D24" s="9"/>
      <c r="E24" s="9"/>
      <c r="F24" s="9"/>
      <c r="G24" s="9"/>
      <c r="H24" s="9"/>
      <c r="I24" s="15"/>
    </row>
    <row r="25" spans="1:9" s="19" customFormat="1" ht="31.5" customHeight="1" x14ac:dyDescent="0.3">
      <c r="A25" s="9" t="s">
        <v>17</v>
      </c>
      <c r="B25" s="9"/>
      <c r="C25" s="9"/>
      <c r="D25" s="9"/>
      <c r="E25" s="9"/>
      <c r="F25" s="9"/>
      <c r="G25" s="9"/>
      <c r="H25" s="9"/>
      <c r="I25" s="15"/>
    </row>
    <row r="26" spans="1:9" s="19" customFormat="1" ht="28.5" customHeight="1" x14ac:dyDescent="0.3">
      <c r="A26" s="9" t="s">
        <v>18</v>
      </c>
      <c r="B26" s="9"/>
      <c r="C26" s="9"/>
      <c r="D26" s="9"/>
      <c r="E26" s="9"/>
      <c r="F26" s="9"/>
      <c r="G26" s="9"/>
      <c r="H26" s="9"/>
      <c r="I26" s="15"/>
    </row>
    <row r="27" spans="1:9" s="5" customFormat="1" ht="27.75" customHeight="1" x14ac:dyDescent="0.3">
      <c r="A27" s="9" t="s">
        <v>19</v>
      </c>
      <c r="B27" s="9"/>
      <c r="C27" s="9"/>
      <c r="D27" s="9"/>
      <c r="E27" s="9"/>
      <c r="F27" s="9"/>
      <c r="G27" s="9"/>
      <c r="H27" s="9"/>
      <c r="I27" s="15"/>
    </row>
    <row r="28" spans="1:9" s="5" customFormat="1" ht="18" customHeight="1" x14ac:dyDescent="0.3">
      <c r="A28" s="20" t="s">
        <v>20</v>
      </c>
      <c r="B28" s="20"/>
      <c r="C28" s="20"/>
      <c r="D28" s="20"/>
      <c r="E28" s="20"/>
      <c r="F28" s="20"/>
      <c r="G28" s="20"/>
      <c r="H28" s="20"/>
      <c r="I28" s="13"/>
    </row>
    <row r="29" spans="1:9" s="19" customFormat="1" ht="29.25" customHeight="1" x14ac:dyDescent="0.3">
      <c r="A29" s="9" t="s">
        <v>21</v>
      </c>
      <c r="B29" s="9"/>
      <c r="C29" s="9"/>
      <c r="D29" s="9"/>
      <c r="E29" s="9"/>
      <c r="F29" s="9"/>
      <c r="G29" s="9"/>
      <c r="H29" s="9"/>
      <c r="I29" s="15"/>
    </row>
    <row r="30" spans="1:9" s="5" customFormat="1" ht="21.75" customHeight="1" x14ac:dyDescent="0.3">
      <c r="A30" s="9" t="s">
        <v>22</v>
      </c>
      <c r="B30" s="9"/>
      <c r="C30" s="9"/>
      <c r="D30" s="9"/>
      <c r="E30" s="9"/>
      <c r="F30" s="9"/>
      <c r="G30" s="9"/>
      <c r="H30" s="9"/>
      <c r="I30" s="13"/>
    </row>
    <row r="31" spans="1:9" s="19" customFormat="1" ht="54.75" customHeight="1" x14ac:dyDescent="0.3">
      <c r="A31" s="9" t="s">
        <v>23</v>
      </c>
      <c r="B31" s="9"/>
      <c r="C31" s="9"/>
      <c r="D31" s="9"/>
      <c r="E31" s="9"/>
      <c r="F31" s="9"/>
      <c r="G31" s="9"/>
      <c r="H31" s="9"/>
      <c r="I31" s="15"/>
    </row>
    <row r="32" spans="1:9" ht="21" customHeight="1" x14ac:dyDescent="0.3">
      <c r="A32" s="11" t="s">
        <v>24</v>
      </c>
      <c r="B32" s="11"/>
      <c r="C32" s="11"/>
      <c r="D32" s="11"/>
      <c r="E32" s="11"/>
      <c r="F32" s="11"/>
      <c r="G32" s="11"/>
      <c r="H32" s="11"/>
      <c r="I32" s="11"/>
    </row>
    <row r="33" spans="1:9" x14ac:dyDescent="0.3">
      <c r="A33" s="11"/>
      <c r="B33" s="11"/>
      <c r="C33" s="11"/>
      <c r="D33" s="11"/>
      <c r="E33" s="11"/>
      <c r="F33" s="11"/>
      <c r="G33" s="11"/>
      <c r="H33" s="11"/>
      <c r="I33" s="11"/>
    </row>
    <row r="34" spans="1:9" s="5" customFormat="1" ht="45" customHeight="1" x14ac:dyDescent="0.3">
      <c r="A34" s="14" t="s">
        <v>25</v>
      </c>
      <c r="B34" s="14"/>
      <c r="C34" s="14"/>
      <c r="D34" s="14"/>
      <c r="E34" s="14"/>
      <c r="F34" s="14"/>
      <c r="G34" s="14"/>
      <c r="H34" s="14"/>
      <c r="I34" s="13"/>
    </row>
    <row r="35" spans="1:9" s="5" customFormat="1" ht="45.75" customHeight="1" x14ac:dyDescent="0.3">
      <c r="A35" s="9" t="s">
        <v>26</v>
      </c>
      <c r="B35" s="9"/>
      <c r="C35" s="9"/>
      <c r="D35" s="9"/>
      <c r="E35" s="9"/>
      <c r="F35" s="9"/>
      <c r="G35" s="9"/>
      <c r="H35" s="9"/>
      <c r="I35" s="13"/>
    </row>
    <row r="36" spans="1:9" x14ac:dyDescent="0.3">
      <c r="A36" s="21" t="s">
        <v>27</v>
      </c>
      <c r="B36" s="21"/>
      <c r="C36" s="21"/>
      <c r="D36" s="21"/>
      <c r="E36" s="21"/>
      <c r="F36" s="11"/>
      <c r="G36" s="11"/>
      <c r="H36" s="11"/>
      <c r="I36" s="11"/>
    </row>
    <row r="37" spans="1:9" s="19" customFormat="1" ht="66" customHeight="1" x14ac:dyDescent="0.3">
      <c r="A37" s="9" t="s">
        <v>28</v>
      </c>
      <c r="B37" s="9"/>
      <c r="C37" s="9"/>
      <c r="D37" s="9"/>
      <c r="E37" s="9"/>
      <c r="F37" s="9"/>
      <c r="G37" s="9"/>
      <c r="H37" s="9"/>
      <c r="I37" s="15"/>
    </row>
    <row r="38" spans="1:9" x14ac:dyDescent="0.3">
      <c r="A38" s="11" t="s">
        <v>29</v>
      </c>
      <c r="B38" s="11"/>
      <c r="C38" s="11"/>
      <c r="D38" s="11"/>
      <c r="E38" s="11"/>
      <c r="F38" s="11"/>
      <c r="G38" s="11"/>
      <c r="H38" s="11"/>
      <c r="I38" s="11"/>
    </row>
    <row r="39" spans="1:9" s="2" customFormat="1" ht="35.25" customHeight="1" x14ac:dyDescent="0.3">
      <c r="A39" s="22" t="s">
        <v>30</v>
      </c>
      <c r="B39" s="22"/>
      <c r="C39" s="22"/>
      <c r="D39" s="22"/>
      <c r="E39" s="22"/>
      <c r="F39" s="22"/>
      <c r="G39" s="22"/>
      <c r="H39" s="22"/>
      <c r="I39" s="23"/>
    </row>
    <row r="40" spans="1:9" x14ac:dyDescent="0.3">
      <c r="A40" s="7" t="s">
        <v>31</v>
      </c>
      <c r="B40" s="7"/>
      <c r="C40" s="7"/>
      <c r="D40" s="7"/>
      <c r="E40" s="7"/>
      <c r="F40" s="11"/>
      <c r="G40" s="11"/>
      <c r="H40" s="11"/>
      <c r="I40" s="11"/>
    </row>
    <row r="41" spans="1:9" s="5" customFormat="1" ht="31.5" customHeight="1" x14ac:dyDescent="0.3">
      <c r="A41" s="9" t="s">
        <v>32</v>
      </c>
      <c r="B41" s="9"/>
      <c r="C41" s="9"/>
      <c r="D41" s="9"/>
      <c r="E41" s="9"/>
      <c r="F41" s="9"/>
      <c r="G41" s="9"/>
      <c r="H41" s="9"/>
      <c r="I41" s="15"/>
    </row>
    <row r="42" spans="1:9" s="5" customFormat="1" ht="53.25" customHeight="1" x14ac:dyDescent="0.3">
      <c r="A42" s="9" t="s">
        <v>33</v>
      </c>
      <c r="B42" s="9"/>
      <c r="C42" s="9"/>
      <c r="D42" s="9"/>
      <c r="E42" s="9"/>
      <c r="F42" s="9"/>
      <c r="G42" s="9"/>
      <c r="H42" s="9"/>
      <c r="I42" s="15"/>
    </row>
    <row r="43" spans="1:9" s="2" customFormat="1" ht="16.5" customHeight="1" x14ac:dyDescent="0.3">
      <c r="A43" s="24" t="s">
        <v>34</v>
      </c>
      <c r="B43" s="24"/>
      <c r="C43" s="24"/>
      <c r="D43" s="24"/>
      <c r="E43" s="24"/>
      <c r="F43" s="24"/>
      <c r="G43" s="24"/>
      <c r="H43" s="24"/>
      <c r="I43" s="23"/>
    </row>
    <row r="44" spans="1:9" ht="27" customHeight="1" x14ac:dyDescent="0.3">
      <c r="A44" s="24" t="s">
        <v>35</v>
      </c>
      <c r="B44" s="24"/>
      <c r="C44" s="24"/>
      <c r="D44" s="24"/>
      <c r="E44" s="24"/>
      <c r="F44" s="24"/>
      <c r="G44" s="24"/>
      <c r="H44" s="24"/>
      <c r="I44" s="23"/>
    </row>
    <row r="45" spans="1:9" s="2" customFormat="1" ht="15" customHeight="1" x14ac:dyDescent="0.3">
      <c r="A45" s="24" t="s">
        <v>36</v>
      </c>
      <c r="B45" s="24"/>
      <c r="C45" s="24"/>
      <c r="D45" s="24"/>
      <c r="E45" s="24"/>
      <c r="F45" s="24"/>
      <c r="G45" s="24"/>
      <c r="H45" s="24"/>
      <c r="I45" s="23"/>
    </row>
    <row r="46" spans="1:9" s="5" customFormat="1" ht="14.25" customHeight="1" x14ac:dyDescent="0.3">
      <c r="A46" s="9" t="s">
        <v>37</v>
      </c>
      <c r="B46" s="9"/>
      <c r="C46" s="9"/>
      <c r="D46" s="9"/>
      <c r="E46" s="9"/>
      <c r="F46" s="9"/>
      <c r="G46" s="9"/>
      <c r="H46" s="9"/>
      <c r="I46" s="15"/>
    </row>
    <row r="47" spans="1:9" s="5" customFormat="1" ht="28.5" customHeight="1" x14ac:dyDescent="0.3">
      <c r="A47" s="9" t="s">
        <v>38</v>
      </c>
      <c r="B47" s="9"/>
      <c r="C47" s="9"/>
      <c r="D47" s="9"/>
      <c r="E47" s="9"/>
      <c r="F47" s="9"/>
      <c r="G47" s="9"/>
      <c r="H47" s="9"/>
      <c r="I47" s="13"/>
    </row>
    <row r="48" spans="1:9" ht="1.5" hidden="1" customHeight="1" x14ac:dyDescent="0.3">
      <c r="A48" s="12"/>
      <c r="B48" s="12"/>
      <c r="C48" s="12"/>
      <c r="D48" s="12"/>
      <c r="E48" s="12"/>
      <c r="F48" s="12"/>
      <c r="G48" s="12"/>
      <c r="H48" s="12"/>
      <c r="I48" s="12"/>
    </row>
    <row r="49" spans="1:9" s="2" customFormat="1" ht="15" customHeight="1" x14ac:dyDescent="0.3">
      <c r="A49" s="24" t="s">
        <v>39</v>
      </c>
      <c r="B49" s="24"/>
      <c r="C49" s="24"/>
      <c r="D49" s="24"/>
      <c r="E49" s="24"/>
      <c r="F49" s="24"/>
      <c r="G49" s="24"/>
      <c r="H49" s="24"/>
      <c r="I49" s="23"/>
    </row>
    <row r="50" spans="1:9" s="2" customFormat="1" ht="19.5" customHeight="1" x14ac:dyDescent="0.3">
      <c r="A50" s="23"/>
      <c r="B50" s="23"/>
      <c r="C50" s="23"/>
      <c r="D50" s="23"/>
      <c r="E50" s="23"/>
      <c r="F50" s="23"/>
      <c r="G50" s="23"/>
      <c r="H50" s="23"/>
      <c r="I50" s="23"/>
    </row>
    <row r="51" spans="1:9" x14ac:dyDescent="0.3">
      <c r="A51" s="7" t="s">
        <v>40</v>
      </c>
      <c r="B51" s="7"/>
      <c r="C51" s="7"/>
      <c r="D51" s="7"/>
      <c r="E51" s="7"/>
      <c r="F51" s="11"/>
      <c r="G51" s="11"/>
      <c r="H51" s="11"/>
      <c r="I51" s="11"/>
    </row>
    <row r="52" spans="1:9" s="19" customFormat="1" ht="30" customHeight="1" x14ac:dyDescent="0.3">
      <c r="A52" s="9" t="s">
        <v>41</v>
      </c>
      <c r="B52" s="9"/>
      <c r="C52" s="9"/>
      <c r="D52" s="9"/>
      <c r="E52" s="9"/>
      <c r="F52" s="9"/>
      <c r="G52" s="9"/>
      <c r="H52" s="9"/>
      <c r="I52" s="15"/>
    </row>
    <row r="53" spans="1:9" s="19" customFormat="1" ht="42.75" customHeight="1" x14ac:dyDescent="0.3">
      <c r="A53" s="9" t="s">
        <v>42</v>
      </c>
      <c r="B53" s="9"/>
      <c r="C53" s="9"/>
      <c r="D53" s="9"/>
      <c r="E53" s="9"/>
      <c r="F53" s="9"/>
      <c r="G53" s="9"/>
      <c r="H53" s="9"/>
      <c r="I53" s="15"/>
    </row>
    <row r="54" spans="1:9" s="19" customFormat="1" ht="32.25" customHeight="1" x14ac:dyDescent="0.3">
      <c r="A54" s="9" t="s">
        <v>43</v>
      </c>
      <c r="B54" s="9"/>
      <c r="C54" s="9"/>
      <c r="D54" s="9"/>
      <c r="E54" s="9"/>
      <c r="F54" s="9"/>
      <c r="G54" s="9"/>
      <c r="H54" s="9"/>
      <c r="I54" s="15"/>
    </row>
    <row r="55" spans="1:9" s="5" customFormat="1" ht="33" customHeight="1" x14ac:dyDescent="0.3">
      <c r="A55" s="9" t="s">
        <v>44</v>
      </c>
      <c r="B55" s="9"/>
      <c r="C55" s="9"/>
      <c r="D55" s="9"/>
      <c r="E55" s="9"/>
      <c r="F55" s="9"/>
      <c r="G55" s="9"/>
      <c r="H55" s="9"/>
      <c r="I55" s="15"/>
    </row>
    <row r="56" spans="1:9" s="5" customFormat="1" ht="41.25" customHeight="1" x14ac:dyDescent="0.3">
      <c r="A56" s="9" t="s">
        <v>45</v>
      </c>
      <c r="B56" s="9"/>
      <c r="C56" s="9"/>
      <c r="D56" s="9"/>
      <c r="E56" s="9"/>
      <c r="F56" s="9"/>
      <c r="G56" s="9"/>
      <c r="H56" s="9"/>
      <c r="I56" s="15"/>
    </row>
    <row r="57" spans="1:9" s="5" customFormat="1" ht="33" customHeight="1" x14ac:dyDescent="0.3">
      <c r="A57" s="9" t="s">
        <v>46</v>
      </c>
      <c r="B57" s="9"/>
      <c r="C57" s="9"/>
      <c r="D57" s="9"/>
      <c r="E57" s="9"/>
      <c r="F57" s="9"/>
      <c r="G57" s="9"/>
      <c r="H57" s="9"/>
      <c r="I57" s="15"/>
    </row>
    <row r="58" spans="1:9" s="5" customFormat="1" ht="16.5" customHeight="1" x14ac:dyDescent="0.3">
      <c r="A58" s="25"/>
      <c r="B58" s="25"/>
      <c r="C58" s="25"/>
      <c r="D58" s="25"/>
      <c r="E58" s="25"/>
      <c r="F58" s="25"/>
      <c r="G58" s="25"/>
      <c r="H58" s="25"/>
      <c r="I58" s="15"/>
    </row>
    <row r="59" spans="1:9" x14ac:dyDescent="0.3">
      <c r="A59" s="7" t="s">
        <v>47</v>
      </c>
      <c r="B59" s="7"/>
      <c r="C59" s="7"/>
      <c r="D59" s="7"/>
      <c r="E59" s="7"/>
      <c r="F59" s="11"/>
      <c r="G59" s="11"/>
      <c r="H59" s="11"/>
      <c r="I59" s="11"/>
    </row>
    <row r="60" spans="1:9" s="5" customFormat="1" ht="57.75" customHeight="1" x14ac:dyDescent="0.3">
      <c r="A60" s="9" t="s">
        <v>48</v>
      </c>
      <c r="B60" s="9"/>
      <c r="C60" s="9"/>
      <c r="D60" s="9"/>
      <c r="E60" s="9"/>
      <c r="F60" s="9"/>
      <c r="G60" s="9"/>
      <c r="H60" s="9"/>
      <c r="I60" s="13"/>
    </row>
    <row r="61" spans="1:9" s="5" customFormat="1" ht="19.5" customHeight="1" x14ac:dyDescent="0.3">
      <c r="A61" s="7" t="s">
        <v>49</v>
      </c>
      <c r="B61" s="25"/>
      <c r="C61" s="25"/>
      <c r="D61" s="25"/>
      <c r="E61" s="25"/>
      <c r="F61" s="25"/>
      <c r="G61" s="25"/>
      <c r="H61" s="25"/>
      <c r="I61" s="13"/>
    </row>
    <row r="62" spans="1:9" s="5" customFormat="1" ht="95.25" customHeight="1" x14ac:dyDescent="0.3">
      <c r="A62" s="9" t="s">
        <v>50</v>
      </c>
      <c r="B62" s="9"/>
      <c r="C62" s="9"/>
      <c r="D62" s="9"/>
      <c r="E62" s="9"/>
      <c r="F62" s="9"/>
      <c r="G62" s="9"/>
      <c r="H62" s="9"/>
      <c r="I62" s="13"/>
    </row>
    <row r="63" spans="1:9" ht="18" customHeight="1" x14ac:dyDescent="0.3">
      <c r="A63" s="12"/>
      <c r="B63" s="12"/>
      <c r="C63" s="12"/>
      <c r="D63" s="12"/>
      <c r="E63" s="12"/>
      <c r="F63" s="12"/>
      <c r="G63" s="12"/>
      <c r="H63" s="12"/>
      <c r="I63" s="12"/>
    </row>
    <row r="64" spans="1:9" ht="18" x14ac:dyDescent="0.35">
      <c r="A64" s="3" t="s">
        <v>51</v>
      </c>
      <c r="B64" s="3"/>
      <c r="C64" s="3"/>
      <c r="D64" s="3"/>
      <c r="E64" s="3"/>
      <c r="F64" s="3"/>
      <c r="G64" s="3"/>
      <c r="H64" s="3"/>
      <c r="I64" s="3"/>
    </row>
    <row r="66" spans="1:9" x14ac:dyDescent="0.3">
      <c r="A66" s="7" t="s">
        <v>52</v>
      </c>
      <c r="B66" s="7"/>
      <c r="C66" s="7"/>
      <c r="D66" s="7"/>
      <c r="E66" s="7"/>
      <c r="F66" s="7"/>
      <c r="G66" s="7"/>
      <c r="H66" s="11" t="s">
        <v>29</v>
      </c>
      <c r="I66" s="11"/>
    </row>
    <row r="67" spans="1:9" s="5" customFormat="1" ht="67.5" customHeight="1" x14ac:dyDescent="0.3">
      <c r="A67" s="9" t="s">
        <v>53</v>
      </c>
      <c r="B67" s="9"/>
      <c r="C67" s="9"/>
      <c r="D67" s="9"/>
      <c r="E67" s="9"/>
      <c r="F67" s="9"/>
      <c r="G67" s="9"/>
      <c r="H67" s="9"/>
      <c r="I67" s="13"/>
    </row>
    <row r="68" spans="1:9" x14ac:dyDescent="0.3">
      <c r="A68" s="11"/>
      <c r="B68" s="11"/>
      <c r="C68" s="11"/>
      <c r="D68" s="11"/>
      <c r="E68" s="11"/>
      <c r="F68" s="11"/>
      <c r="G68" s="11"/>
      <c r="H68" s="11"/>
      <c r="I68" s="11"/>
    </row>
    <row r="69" spans="1:9" ht="41.25" customHeight="1" x14ac:dyDescent="0.3">
      <c r="A69" s="26" t="s">
        <v>54</v>
      </c>
      <c r="B69" s="26" t="s">
        <v>55</v>
      </c>
      <c r="C69" s="26" t="s">
        <v>56</v>
      </c>
      <c r="D69" s="26" t="s">
        <v>57</v>
      </c>
      <c r="E69" s="26" t="s">
        <v>58</v>
      </c>
      <c r="F69" s="26" t="s">
        <v>59</v>
      </c>
      <c r="G69" s="26" t="s">
        <v>60</v>
      </c>
      <c r="H69" s="26" t="s">
        <v>61</v>
      </c>
      <c r="I69" s="27" t="s">
        <v>62</v>
      </c>
    </row>
    <row r="70" spans="1:9" ht="20.25" customHeight="1" x14ac:dyDescent="0.3">
      <c r="A70" s="26"/>
      <c r="B70" s="28" t="s">
        <v>63</v>
      </c>
      <c r="C70" s="28" t="s">
        <v>64</v>
      </c>
      <c r="D70" s="28">
        <v>840</v>
      </c>
      <c r="E70" s="28">
        <v>6</v>
      </c>
      <c r="F70" s="28">
        <v>5040</v>
      </c>
      <c r="G70" s="29"/>
      <c r="H70" s="30">
        <f xml:space="preserve"> SUM(F70*G70)</f>
        <v>0</v>
      </c>
      <c r="I70" s="31"/>
    </row>
    <row r="71" spans="1:9" ht="20.25" customHeight="1" x14ac:dyDescent="0.3">
      <c r="A71" s="32"/>
      <c r="B71" s="33"/>
      <c r="C71" s="33"/>
      <c r="D71" s="33"/>
      <c r="E71" s="33"/>
      <c r="F71" s="33"/>
      <c r="G71" s="34"/>
      <c r="H71" s="34"/>
      <c r="I71" s="35"/>
    </row>
    <row r="72" spans="1:9" ht="25.5" customHeight="1" x14ac:dyDescent="0.3">
      <c r="H72" t="s">
        <v>65</v>
      </c>
    </row>
    <row r="73" spans="1:9" x14ac:dyDescent="0.3">
      <c r="A73" s="36" t="s">
        <v>66</v>
      </c>
      <c r="B73" s="7"/>
      <c r="C73" s="7"/>
      <c r="D73" s="7"/>
      <c r="E73" s="7"/>
      <c r="F73" s="11"/>
      <c r="G73" s="11"/>
      <c r="H73" s="11"/>
    </row>
    <row r="74" spans="1:9" s="5" customFormat="1" ht="90.75" customHeight="1" x14ac:dyDescent="0.3">
      <c r="A74" s="9" t="s">
        <v>67</v>
      </c>
      <c r="B74" s="9"/>
      <c r="C74" s="9"/>
      <c r="D74" s="9"/>
      <c r="E74" s="9"/>
      <c r="F74" s="9"/>
      <c r="G74" s="9"/>
      <c r="H74" s="9"/>
    </row>
    <row r="75" spans="1:9" s="5" customFormat="1" ht="16.5" customHeight="1" x14ac:dyDescent="0.3">
      <c r="A75" s="25"/>
      <c r="B75" s="25"/>
      <c r="C75" s="25"/>
      <c r="D75" s="25"/>
      <c r="E75" s="25"/>
      <c r="F75" s="25"/>
      <c r="G75" s="25"/>
      <c r="H75" s="25"/>
    </row>
    <row r="76" spans="1:9" s="5" customFormat="1" ht="13.5" customHeight="1" x14ac:dyDescent="0.3">
      <c r="A76" s="37"/>
      <c r="B76" s="25"/>
      <c r="C76" s="25" t="s">
        <v>68</v>
      </c>
      <c r="D76" s="25"/>
      <c r="E76" s="25"/>
      <c r="F76" s="25"/>
      <c r="G76" s="25"/>
      <c r="H76" s="25"/>
    </row>
    <row r="77" spans="1:9" s="5" customFormat="1" ht="15" customHeight="1" x14ac:dyDescent="0.3">
      <c r="A77" s="38"/>
      <c r="B77" s="25"/>
      <c r="C77" s="25" t="s">
        <v>69</v>
      </c>
      <c r="D77" s="25"/>
      <c r="E77" s="25"/>
      <c r="F77" s="25"/>
      <c r="G77" s="25"/>
      <c r="H77" s="25"/>
    </row>
    <row r="78" spans="1:9" s="5" customFormat="1" ht="15.75" customHeight="1" x14ac:dyDescent="0.3">
      <c r="A78" s="39"/>
      <c r="B78" s="25"/>
      <c r="C78" s="25" t="s">
        <v>70</v>
      </c>
      <c r="D78" s="25"/>
      <c r="E78" s="25"/>
      <c r="F78" s="25"/>
      <c r="G78" s="25"/>
      <c r="H78" s="25"/>
    </row>
    <row r="79" spans="1:9" x14ac:dyDescent="0.3">
      <c r="A79" s="40"/>
      <c r="C79" s="25" t="s">
        <v>71</v>
      </c>
    </row>
    <row r="80" spans="1:9" ht="41.4" x14ac:dyDescent="0.3">
      <c r="A80" s="41" t="s">
        <v>72</v>
      </c>
      <c r="B80" s="26" t="s">
        <v>55</v>
      </c>
      <c r="C80" s="26" t="s">
        <v>56</v>
      </c>
      <c r="D80" s="26" t="s">
        <v>73</v>
      </c>
      <c r="E80" s="26" t="s">
        <v>74</v>
      </c>
      <c r="F80" s="26" t="s">
        <v>75</v>
      </c>
      <c r="G80" s="26" t="s">
        <v>76</v>
      </c>
      <c r="H80" s="26" t="s">
        <v>61</v>
      </c>
      <c r="I80" s="42"/>
    </row>
    <row r="81" spans="1:9" ht="39.75" customHeight="1" x14ac:dyDescent="0.3">
      <c r="A81" s="43"/>
      <c r="B81" s="44" t="s">
        <v>63</v>
      </c>
      <c r="C81" s="45" t="s">
        <v>77</v>
      </c>
      <c r="D81" s="46" t="s">
        <v>78</v>
      </c>
      <c r="E81" s="44" t="s">
        <v>79</v>
      </c>
      <c r="F81" s="44" t="s">
        <v>79</v>
      </c>
      <c r="G81" s="47"/>
      <c r="H81" s="48">
        <f t="shared" ref="H81:H84" si="0">SUM(F81*G81)</f>
        <v>0</v>
      </c>
      <c r="I81" s="49"/>
    </row>
    <row r="82" spans="1:9" ht="40.5" customHeight="1" x14ac:dyDescent="0.3">
      <c r="A82" s="50"/>
      <c r="B82" s="51" t="s">
        <v>80</v>
      </c>
      <c r="C82" s="52" t="s">
        <v>81</v>
      </c>
      <c r="D82" s="51" t="s">
        <v>82</v>
      </c>
      <c r="E82" s="44" t="s">
        <v>79</v>
      </c>
      <c r="F82" s="51" t="s">
        <v>83</v>
      </c>
      <c r="G82" s="29"/>
      <c r="H82" s="53">
        <f t="shared" si="0"/>
        <v>0</v>
      </c>
      <c r="I82" s="49"/>
    </row>
    <row r="83" spans="1:9" ht="40.5" customHeight="1" x14ac:dyDescent="0.3">
      <c r="A83" s="50"/>
      <c r="B83" s="54" t="s">
        <v>84</v>
      </c>
      <c r="C83" s="55" t="s">
        <v>85</v>
      </c>
      <c r="D83" s="54" t="s">
        <v>86</v>
      </c>
      <c r="E83" s="44" t="s">
        <v>79</v>
      </c>
      <c r="F83" s="54" t="s">
        <v>87</v>
      </c>
      <c r="G83" s="47"/>
      <c r="H83" s="48">
        <f t="shared" si="0"/>
        <v>0</v>
      </c>
      <c r="I83" s="49"/>
    </row>
    <row r="84" spans="1:9" ht="30" customHeight="1" x14ac:dyDescent="0.3">
      <c r="A84" s="50"/>
      <c r="B84" s="54" t="s">
        <v>88</v>
      </c>
      <c r="C84" s="55" t="s">
        <v>89</v>
      </c>
      <c r="D84" s="54" t="s">
        <v>90</v>
      </c>
      <c r="E84" s="44" t="s">
        <v>79</v>
      </c>
      <c r="F84" s="54" t="s">
        <v>91</v>
      </c>
      <c r="G84" s="47"/>
      <c r="H84" s="48">
        <f t="shared" si="0"/>
        <v>0</v>
      </c>
      <c r="I84" s="49"/>
    </row>
    <row r="85" spans="1:9" ht="39" customHeight="1" x14ac:dyDescent="0.3">
      <c r="A85" s="56"/>
      <c r="B85" s="57" t="s">
        <v>92</v>
      </c>
      <c r="C85" s="58" t="s">
        <v>93</v>
      </c>
      <c r="D85" s="57" t="s">
        <v>94</v>
      </c>
      <c r="E85" s="59" t="s">
        <v>79</v>
      </c>
      <c r="F85" s="57" t="s">
        <v>95</v>
      </c>
      <c r="G85" s="60"/>
      <c r="H85" s="61">
        <f t="shared" ref="H85:H88" si="1">SUM(F85*G85)</f>
        <v>0</v>
      </c>
      <c r="I85" s="42"/>
    </row>
    <row r="86" spans="1:9" s="62" customFormat="1" ht="52.5" customHeight="1" x14ac:dyDescent="0.3">
      <c r="A86" s="50"/>
      <c r="B86" s="54" t="s">
        <v>96</v>
      </c>
      <c r="C86" s="55" t="s">
        <v>97</v>
      </c>
      <c r="D86" s="54" t="s">
        <v>98</v>
      </c>
      <c r="E86" s="54" t="s">
        <v>79</v>
      </c>
      <c r="F86" s="54" t="s">
        <v>99</v>
      </c>
      <c r="G86" s="29"/>
      <c r="H86" s="30">
        <f t="shared" si="1"/>
        <v>0</v>
      </c>
      <c r="I86" s="49"/>
    </row>
    <row r="87" spans="1:9" ht="54.75" customHeight="1" x14ac:dyDescent="0.3">
      <c r="A87" s="50"/>
      <c r="B87" s="54" t="s">
        <v>100</v>
      </c>
      <c r="C87" s="55" t="s">
        <v>101</v>
      </c>
      <c r="D87" s="51" t="s">
        <v>78</v>
      </c>
      <c r="E87" s="54" t="s">
        <v>79</v>
      </c>
      <c r="F87" s="54" t="s">
        <v>79</v>
      </c>
      <c r="G87" s="29"/>
      <c r="H87" s="30">
        <f t="shared" si="1"/>
        <v>0</v>
      </c>
      <c r="I87" s="63"/>
    </row>
    <row r="88" spans="1:9" ht="40.5" customHeight="1" x14ac:dyDescent="0.3">
      <c r="A88" s="50"/>
      <c r="B88" s="54" t="s">
        <v>102</v>
      </c>
      <c r="C88" s="55" t="s">
        <v>103</v>
      </c>
      <c r="D88" s="54" t="s">
        <v>104</v>
      </c>
      <c r="E88" s="54" t="s">
        <v>79</v>
      </c>
      <c r="F88" s="54" t="s">
        <v>105</v>
      </c>
      <c r="G88" s="29"/>
      <c r="H88" s="30">
        <f t="shared" si="1"/>
        <v>0</v>
      </c>
      <c r="I88" s="49"/>
    </row>
    <row r="89" spans="1:9" ht="53.25" customHeight="1" x14ac:dyDescent="0.3">
      <c r="A89" s="64"/>
      <c r="B89" s="54" t="s">
        <v>106</v>
      </c>
      <c r="C89" s="55" t="s">
        <v>107</v>
      </c>
      <c r="D89" s="54" t="s">
        <v>86</v>
      </c>
      <c r="E89" s="44" t="s">
        <v>79</v>
      </c>
      <c r="F89" s="54" t="s">
        <v>87</v>
      </c>
      <c r="G89" s="47"/>
      <c r="H89" s="48">
        <f>SUM(F89*G89)</f>
        <v>0</v>
      </c>
      <c r="I89" s="49"/>
    </row>
    <row r="90" spans="1:9" ht="52.5" customHeight="1" x14ac:dyDescent="0.3">
      <c r="A90" s="64"/>
      <c r="B90" s="54" t="s">
        <v>108</v>
      </c>
      <c r="C90" s="55" t="s">
        <v>109</v>
      </c>
      <c r="D90" s="54" t="s">
        <v>110</v>
      </c>
      <c r="E90" s="44" t="s">
        <v>79</v>
      </c>
      <c r="F90" s="54" t="s">
        <v>111</v>
      </c>
      <c r="G90" s="47"/>
      <c r="H90" s="48">
        <f t="shared" ref="H90:H102" si="2">SUM(F90*G90)</f>
        <v>0</v>
      </c>
      <c r="I90" s="49"/>
    </row>
    <row r="91" spans="1:9" ht="66" customHeight="1" x14ac:dyDescent="0.3">
      <c r="A91" s="64"/>
      <c r="B91" s="54" t="s">
        <v>112</v>
      </c>
      <c r="C91" s="55" t="s">
        <v>113</v>
      </c>
      <c r="D91" s="54" t="s">
        <v>114</v>
      </c>
      <c r="E91" s="44" t="s">
        <v>79</v>
      </c>
      <c r="F91" s="54" t="s">
        <v>115</v>
      </c>
      <c r="G91" s="47"/>
      <c r="H91" s="48">
        <f>SUM(G91*F91)</f>
        <v>0</v>
      </c>
      <c r="I91" s="49"/>
    </row>
    <row r="92" spans="1:9" ht="39.75" customHeight="1" x14ac:dyDescent="0.3">
      <c r="A92" s="64"/>
      <c r="B92" s="54" t="s">
        <v>116</v>
      </c>
      <c r="C92" s="55" t="s">
        <v>117</v>
      </c>
      <c r="D92" s="54" t="s">
        <v>118</v>
      </c>
      <c r="E92" s="44" t="s">
        <v>79</v>
      </c>
      <c r="F92" s="54" t="s">
        <v>119</v>
      </c>
      <c r="G92" s="47"/>
      <c r="H92" s="48">
        <f>SUM(G92*F92)</f>
        <v>0</v>
      </c>
      <c r="I92" s="49"/>
    </row>
    <row r="93" spans="1:9" ht="54" customHeight="1" x14ac:dyDescent="0.3">
      <c r="A93" s="64"/>
      <c r="B93" s="54" t="s">
        <v>120</v>
      </c>
      <c r="C93" s="55" t="s">
        <v>121</v>
      </c>
      <c r="D93" s="54" t="s">
        <v>122</v>
      </c>
      <c r="E93" s="44" t="s">
        <v>79</v>
      </c>
      <c r="F93" s="54" t="s">
        <v>123</v>
      </c>
      <c r="G93" s="29"/>
      <c r="H93" s="30">
        <f t="shared" si="2"/>
        <v>0</v>
      </c>
      <c r="I93" s="49"/>
    </row>
    <row r="94" spans="1:9" ht="76.5" customHeight="1" x14ac:dyDescent="0.3">
      <c r="A94" s="64"/>
      <c r="B94" s="54" t="s">
        <v>124</v>
      </c>
      <c r="C94" s="54" t="s">
        <v>125</v>
      </c>
      <c r="D94" s="51" t="s">
        <v>78</v>
      </c>
      <c r="E94" s="44" t="s">
        <v>79</v>
      </c>
      <c r="F94" s="54" t="s">
        <v>79</v>
      </c>
      <c r="G94" s="47"/>
      <c r="H94" s="48">
        <f t="shared" si="2"/>
        <v>0</v>
      </c>
      <c r="I94" s="49"/>
    </row>
    <row r="95" spans="1:9" ht="39.75" customHeight="1" x14ac:dyDescent="0.3">
      <c r="A95" s="65"/>
      <c r="B95" s="54" t="s">
        <v>126</v>
      </c>
      <c r="C95" s="54" t="s">
        <v>127</v>
      </c>
      <c r="D95" s="54" t="s">
        <v>128</v>
      </c>
      <c r="E95" s="54" t="s">
        <v>79</v>
      </c>
      <c r="F95" s="54" t="s">
        <v>129</v>
      </c>
      <c r="G95" s="29"/>
      <c r="H95" s="30">
        <f t="shared" si="2"/>
        <v>0</v>
      </c>
      <c r="I95" s="42"/>
    </row>
    <row r="96" spans="1:9" s="62" customFormat="1" ht="51" customHeight="1" x14ac:dyDescent="0.3">
      <c r="A96" s="66"/>
      <c r="B96" s="54" t="s">
        <v>130</v>
      </c>
      <c r="C96" s="55" t="s">
        <v>131</v>
      </c>
      <c r="D96" s="54" t="s">
        <v>132</v>
      </c>
      <c r="E96" s="54" t="s">
        <v>79</v>
      </c>
      <c r="F96" s="54" t="s">
        <v>133</v>
      </c>
      <c r="G96" s="29"/>
      <c r="H96" s="30">
        <f t="shared" si="2"/>
        <v>0</v>
      </c>
      <c r="I96" s="49"/>
    </row>
    <row r="97" spans="1:14" ht="30" customHeight="1" x14ac:dyDescent="0.3">
      <c r="A97" s="67"/>
      <c r="B97" s="44" t="s">
        <v>134</v>
      </c>
      <c r="C97" s="45" t="s">
        <v>135</v>
      </c>
      <c r="D97" s="44" t="s">
        <v>136</v>
      </c>
      <c r="E97" s="44" t="s">
        <v>79</v>
      </c>
      <c r="F97" s="44" t="s">
        <v>137</v>
      </c>
      <c r="G97" s="47"/>
      <c r="H97" s="48">
        <f>SUM(G97*F97)</f>
        <v>0</v>
      </c>
      <c r="I97" s="63"/>
    </row>
    <row r="98" spans="1:14" ht="54" customHeight="1" x14ac:dyDescent="0.3">
      <c r="A98" s="65"/>
      <c r="B98" s="54" t="s">
        <v>138</v>
      </c>
      <c r="C98" s="55" t="s">
        <v>139</v>
      </c>
      <c r="D98" s="54" t="s">
        <v>140</v>
      </c>
      <c r="E98" s="54" t="s">
        <v>79</v>
      </c>
      <c r="F98" s="54" t="s">
        <v>141</v>
      </c>
      <c r="G98" s="29"/>
      <c r="H98" s="30">
        <f t="shared" si="2"/>
        <v>0</v>
      </c>
      <c r="I98" s="49"/>
    </row>
    <row r="99" spans="1:14" ht="40.5" customHeight="1" x14ac:dyDescent="0.3">
      <c r="A99" s="68"/>
      <c r="B99" s="54" t="s">
        <v>142</v>
      </c>
      <c r="C99" s="55" t="s">
        <v>143</v>
      </c>
      <c r="D99" s="54" t="s">
        <v>136</v>
      </c>
      <c r="E99" s="44" t="s">
        <v>79</v>
      </c>
      <c r="F99" s="54" t="s">
        <v>137</v>
      </c>
      <c r="G99" s="47"/>
      <c r="H99" s="48">
        <f t="shared" si="2"/>
        <v>0</v>
      </c>
      <c r="I99" s="69"/>
    </row>
    <row r="100" spans="1:14" ht="39" customHeight="1" x14ac:dyDescent="0.3">
      <c r="A100" s="68"/>
      <c r="B100" s="54" t="s">
        <v>144</v>
      </c>
      <c r="C100" s="55" t="s">
        <v>145</v>
      </c>
      <c r="D100" s="54" t="s">
        <v>78</v>
      </c>
      <c r="E100" s="44" t="s">
        <v>79</v>
      </c>
      <c r="F100" s="54" t="s">
        <v>79</v>
      </c>
      <c r="G100" s="47"/>
      <c r="H100" s="48">
        <f t="shared" si="2"/>
        <v>0</v>
      </c>
      <c r="I100" s="69"/>
    </row>
    <row r="101" spans="1:14" ht="39.75" customHeight="1" x14ac:dyDescent="0.3">
      <c r="A101" s="68"/>
      <c r="B101" s="51" t="s">
        <v>146</v>
      </c>
      <c r="C101" s="52" t="s">
        <v>147</v>
      </c>
      <c r="D101" s="51" t="s">
        <v>78</v>
      </c>
      <c r="E101" s="44" t="s">
        <v>79</v>
      </c>
      <c r="F101" s="54" t="s">
        <v>79</v>
      </c>
      <c r="G101" s="47"/>
      <c r="H101" s="48">
        <f t="shared" si="2"/>
        <v>0</v>
      </c>
      <c r="I101" s="69"/>
    </row>
    <row r="102" spans="1:14" ht="26.25" customHeight="1" x14ac:dyDescent="0.3">
      <c r="A102" s="68"/>
      <c r="B102" s="54" t="s">
        <v>148</v>
      </c>
      <c r="C102" s="55" t="s">
        <v>149</v>
      </c>
      <c r="D102" s="54" t="s">
        <v>150</v>
      </c>
      <c r="E102" s="44" t="s">
        <v>79</v>
      </c>
      <c r="F102" s="54" t="s">
        <v>151</v>
      </c>
      <c r="G102" s="47"/>
      <c r="H102" s="48">
        <f t="shared" si="2"/>
        <v>0</v>
      </c>
      <c r="I102" s="69"/>
    </row>
    <row r="103" spans="1:14" ht="32.25" customHeight="1" x14ac:dyDescent="0.3">
      <c r="A103" s="70"/>
      <c r="B103" s="70"/>
      <c r="C103" s="70"/>
      <c r="D103" s="70"/>
      <c r="E103" s="70"/>
    </row>
    <row r="104" spans="1:14" x14ac:dyDescent="0.3">
      <c r="A104" s="8" t="s">
        <v>152</v>
      </c>
    </row>
    <row r="105" spans="1:14" ht="91.5" customHeight="1" x14ac:dyDescent="0.3">
      <c r="A105" s="9" t="s">
        <v>153</v>
      </c>
      <c r="B105" s="9"/>
      <c r="C105" s="9"/>
      <c r="D105" s="9"/>
      <c r="E105" s="9"/>
      <c r="F105" s="9"/>
      <c r="G105" s="9"/>
      <c r="H105" s="9"/>
      <c r="I105" s="9"/>
      <c r="J105" s="9"/>
      <c r="K105" s="9"/>
      <c r="L105" s="9"/>
      <c r="M105" s="9"/>
      <c r="N105" s="9"/>
    </row>
    <row r="106" spans="1:14" ht="15" customHeight="1" x14ac:dyDescent="0.3">
      <c r="A106" s="9"/>
      <c r="B106" s="9"/>
      <c r="C106" s="9"/>
      <c r="D106" s="9"/>
      <c r="E106" s="9"/>
      <c r="F106" s="9"/>
      <c r="G106" s="9"/>
      <c r="H106" s="9"/>
      <c r="I106" s="9"/>
      <c r="J106" s="9"/>
      <c r="K106" s="9"/>
      <c r="L106" s="9"/>
      <c r="M106" s="9"/>
      <c r="N106" s="9"/>
    </row>
    <row r="107" spans="1:14" ht="42" customHeight="1" x14ac:dyDescent="0.3">
      <c r="A107" s="41" t="s">
        <v>154</v>
      </c>
      <c r="B107" s="26" t="s">
        <v>55</v>
      </c>
      <c r="C107" s="26" t="s">
        <v>56</v>
      </c>
      <c r="D107" s="26" t="s">
        <v>73</v>
      </c>
      <c r="E107" s="26" t="s">
        <v>74</v>
      </c>
      <c r="F107" s="26" t="s">
        <v>75</v>
      </c>
      <c r="G107" s="26" t="s">
        <v>76</v>
      </c>
      <c r="H107" s="26" t="s">
        <v>61</v>
      </c>
    </row>
    <row r="108" spans="1:14" ht="66.75" customHeight="1" x14ac:dyDescent="0.3">
      <c r="A108" s="71"/>
      <c r="B108" s="51" t="s">
        <v>63</v>
      </c>
      <c r="C108" s="52" t="s">
        <v>155</v>
      </c>
      <c r="D108" s="54" t="s">
        <v>156</v>
      </c>
      <c r="E108" s="54" t="s">
        <v>79</v>
      </c>
      <c r="F108" s="54" t="s">
        <v>157</v>
      </c>
      <c r="G108" s="29"/>
      <c r="H108" s="30">
        <f>SUM(G108*F108)</f>
        <v>0</v>
      </c>
    </row>
    <row r="109" spans="1:14" ht="66" customHeight="1" x14ac:dyDescent="0.3">
      <c r="A109" s="71"/>
      <c r="B109" s="54" t="s">
        <v>80</v>
      </c>
      <c r="C109" s="52" t="s">
        <v>158</v>
      </c>
      <c r="D109" s="54" t="s">
        <v>159</v>
      </c>
      <c r="E109" s="54" t="s">
        <v>79</v>
      </c>
      <c r="F109" s="54" t="s">
        <v>160</v>
      </c>
      <c r="G109" s="29"/>
      <c r="H109" s="30">
        <f>SUM(G109*F109)</f>
        <v>0</v>
      </c>
    </row>
    <row r="110" spans="1:14" ht="39.75" customHeight="1" x14ac:dyDescent="0.3">
      <c r="A110" s="71"/>
      <c r="B110" s="54" t="s">
        <v>84</v>
      </c>
      <c r="C110" s="52" t="s">
        <v>161</v>
      </c>
      <c r="D110" s="54" t="s">
        <v>136</v>
      </c>
      <c r="E110" s="54" t="s">
        <v>79</v>
      </c>
      <c r="F110" s="54" t="s">
        <v>137</v>
      </c>
      <c r="G110" s="29"/>
      <c r="H110" s="30">
        <f>SUM(G110*F110)</f>
        <v>0</v>
      </c>
    </row>
    <row r="111" spans="1:14" ht="41.25" customHeight="1" x14ac:dyDescent="0.3">
      <c r="A111" s="41"/>
      <c r="B111" s="51" t="s">
        <v>88</v>
      </c>
      <c r="C111" s="55" t="s">
        <v>162</v>
      </c>
      <c r="D111" s="72" t="s">
        <v>163</v>
      </c>
      <c r="E111" s="54" t="s">
        <v>79</v>
      </c>
      <c r="F111" s="54" t="s">
        <v>164</v>
      </c>
      <c r="G111" s="29"/>
      <c r="H111" s="30">
        <f t="shared" ref="H111:H122" si="3">SUM(F111*G111)</f>
        <v>0</v>
      </c>
    </row>
    <row r="112" spans="1:14" ht="41.25" customHeight="1" x14ac:dyDescent="0.3">
      <c r="A112" s="41"/>
      <c r="B112" s="51" t="s">
        <v>92</v>
      </c>
      <c r="C112" s="55" t="s">
        <v>165</v>
      </c>
      <c r="D112" s="54" t="s">
        <v>166</v>
      </c>
      <c r="E112" s="54" t="s">
        <v>79</v>
      </c>
      <c r="F112" s="54" t="s">
        <v>167</v>
      </c>
      <c r="G112" s="29"/>
      <c r="H112" s="30">
        <f t="shared" si="3"/>
        <v>0</v>
      </c>
    </row>
    <row r="113" spans="1:9" ht="40.5" customHeight="1" x14ac:dyDescent="0.3">
      <c r="A113" s="71"/>
      <c r="B113" s="51" t="s">
        <v>100</v>
      </c>
      <c r="C113" s="52" t="s">
        <v>168</v>
      </c>
      <c r="D113" s="54" t="s">
        <v>169</v>
      </c>
      <c r="E113" s="54" t="s">
        <v>79</v>
      </c>
      <c r="F113" s="54" t="s">
        <v>83</v>
      </c>
      <c r="G113" s="29"/>
      <c r="H113" s="30">
        <f t="shared" si="3"/>
        <v>0</v>
      </c>
    </row>
    <row r="114" spans="1:9" ht="41.25" customHeight="1" x14ac:dyDescent="0.3">
      <c r="A114" s="71"/>
      <c r="B114" s="54" t="s">
        <v>102</v>
      </c>
      <c r="C114" s="52" t="s">
        <v>170</v>
      </c>
      <c r="D114" s="54" t="s">
        <v>171</v>
      </c>
      <c r="E114" s="54" t="s">
        <v>79</v>
      </c>
      <c r="F114" s="54" t="s">
        <v>172</v>
      </c>
      <c r="G114" s="29"/>
      <c r="H114" s="30">
        <f t="shared" si="3"/>
        <v>0</v>
      </c>
    </row>
    <row r="115" spans="1:9" ht="41.25" customHeight="1" x14ac:dyDescent="0.3">
      <c r="A115" s="73"/>
      <c r="B115" s="54" t="s">
        <v>106</v>
      </c>
      <c r="C115" s="52" t="s">
        <v>173</v>
      </c>
      <c r="D115" s="51" t="s">
        <v>78</v>
      </c>
      <c r="E115" s="54" t="s">
        <v>79</v>
      </c>
      <c r="F115" s="54" t="s">
        <v>79</v>
      </c>
      <c r="G115" s="29"/>
      <c r="H115" s="30">
        <f>SUM(F115*G115)</f>
        <v>0</v>
      </c>
      <c r="I115" s="74"/>
    </row>
    <row r="116" spans="1:9" ht="65.25" customHeight="1" x14ac:dyDescent="0.3">
      <c r="A116" s="41"/>
      <c r="B116" s="54" t="s">
        <v>108</v>
      </c>
      <c r="C116" s="55" t="s">
        <v>174</v>
      </c>
      <c r="D116" s="54" t="s">
        <v>175</v>
      </c>
      <c r="E116" s="54" t="s">
        <v>79</v>
      </c>
      <c r="F116" s="54" t="s">
        <v>176</v>
      </c>
      <c r="G116" s="29"/>
      <c r="H116" s="30">
        <f t="shared" si="3"/>
        <v>0</v>
      </c>
    </row>
    <row r="117" spans="1:9" ht="39.75" customHeight="1" x14ac:dyDescent="0.3">
      <c r="A117" s="41"/>
      <c r="B117" s="54" t="s">
        <v>112</v>
      </c>
      <c r="C117" s="55" t="s">
        <v>177</v>
      </c>
      <c r="D117" s="54" t="s">
        <v>178</v>
      </c>
      <c r="E117" s="54" t="s">
        <v>79</v>
      </c>
      <c r="F117" s="54" t="s">
        <v>179</v>
      </c>
      <c r="G117" s="29"/>
      <c r="H117" s="30">
        <f t="shared" si="3"/>
        <v>0</v>
      </c>
    </row>
    <row r="118" spans="1:9" ht="26.25" customHeight="1" x14ac:dyDescent="0.3">
      <c r="A118" s="41"/>
      <c r="B118" s="54" t="s">
        <v>116</v>
      </c>
      <c r="C118" s="55" t="s">
        <v>180</v>
      </c>
      <c r="D118" s="54" t="s">
        <v>181</v>
      </c>
      <c r="E118" s="54" t="s">
        <v>79</v>
      </c>
      <c r="F118" s="54" t="s">
        <v>182</v>
      </c>
      <c r="G118" s="29"/>
      <c r="H118" s="30">
        <f t="shared" si="3"/>
        <v>0</v>
      </c>
    </row>
    <row r="119" spans="1:9" ht="26.25" customHeight="1" x14ac:dyDescent="0.3">
      <c r="A119" s="41"/>
      <c r="B119" s="54" t="s">
        <v>120</v>
      </c>
      <c r="C119" s="55" t="s">
        <v>183</v>
      </c>
      <c r="D119" s="54" t="s">
        <v>184</v>
      </c>
      <c r="E119" s="54" t="s">
        <v>79</v>
      </c>
      <c r="F119" s="54" t="s">
        <v>185</v>
      </c>
      <c r="G119" s="29"/>
      <c r="H119" s="30">
        <f>SUM(G119*F119)</f>
        <v>0</v>
      </c>
    </row>
    <row r="120" spans="1:9" ht="31.5" customHeight="1" x14ac:dyDescent="0.3">
      <c r="A120" s="41"/>
      <c r="B120" s="54" t="s">
        <v>124</v>
      </c>
      <c r="C120" s="55" t="s">
        <v>186</v>
      </c>
      <c r="D120" s="51" t="s">
        <v>187</v>
      </c>
      <c r="E120" s="54" t="s">
        <v>79</v>
      </c>
      <c r="F120" s="54" t="s">
        <v>188</v>
      </c>
      <c r="G120" s="29"/>
      <c r="H120" s="30">
        <f t="shared" si="3"/>
        <v>0</v>
      </c>
    </row>
    <row r="121" spans="1:9" ht="31.5" customHeight="1" x14ac:dyDescent="0.3">
      <c r="A121" s="41"/>
      <c r="B121" s="54" t="s">
        <v>126</v>
      </c>
      <c r="C121" s="55" t="s">
        <v>189</v>
      </c>
      <c r="D121" s="51" t="s">
        <v>78</v>
      </c>
      <c r="E121" s="54" t="s">
        <v>79</v>
      </c>
      <c r="F121" s="54" t="s">
        <v>79</v>
      </c>
      <c r="G121" s="29"/>
      <c r="H121" s="30">
        <f t="shared" si="3"/>
        <v>0</v>
      </c>
    </row>
    <row r="122" spans="1:9" ht="31.5" customHeight="1" x14ac:dyDescent="0.3">
      <c r="A122" s="41"/>
      <c r="B122" s="54" t="s">
        <v>130</v>
      </c>
      <c r="C122" s="55" t="s">
        <v>190</v>
      </c>
      <c r="D122" s="54" t="s">
        <v>104</v>
      </c>
      <c r="E122" s="54" t="s">
        <v>79</v>
      </c>
      <c r="F122" s="54" t="s">
        <v>105</v>
      </c>
      <c r="G122" s="29"/>
      <c r="H122" s="30">
        <f t="shared" si="3"/>
        <v>0</v>
      </c>
    </row>
    <row r="123" spans="1:9" ht="17.25" customHeight="1" x14ac:dyDescent="0.3">
      <c r="A123" s="71" t="s">
        <v>29</v>
      </c>
      <c r="B123" s="54" t="s">
        <v>134</v>
      </c>
      <c r="C123" s="75" t="s">
        <v>191</v>
      </c>
      <c r="D123" s="72" t="s">
        <v>192</v>
      </c>
      <c r="E123" s="54" t="s">
        <v>79</v>
      </c>
      <c r="F123" s="54" t="s">
        <v>193</v>
      </c>
      <c r="G123" s="29"/>
      <c r="H123" s="30">
        <f>SUM(G123*F123)</f>
        <v>0</v>
      </c>
    </row>
    <row r="124" spans="1:9" ht="15.75" customHeight="1" x14ac:dyDescent="0.3">
      <c r="A124" s="71"/>
      <c r="B124" s="54" t="s">
        <v>138</v>
      </c>
      <c r="C124" s="75" t="s">
        <v>194</v>
      </c>
      <c r="D124" s="72" t="s">
        <v>136</v>
      </c>
      <c r="E124" s="54" t="s">
        <v>79</v>
      </c>
      <c r="F124" s="54" t="s">
        <v>137</v>
      </c>
      <c r="G124" s="29"/>
      <c r="H124" s="30">
        <f>SUM(G124*F124)</f>
        <v>0</v>
      </c>
    </row>
    <row r="125" spans="1:9" ht="15.75" customHeight="1" x14ac:dyDescent="0.3">
      <c r="A125" s="71"/>
      <c r="B125" s="54" t="s">
        <v>142</v>
      </c>
      <c r="C125" s="75" t="s">
        <v>195</v>
      </c>
      <c r="D125" s="54" t="s">
        <v>169</v>
      </c>
      <c r="E125" s="54" t="s">
        <v>79</v>
      </c>
      <c r="F125" s="54" t="s">
        <v>83</v>
      </c>
      <c r="G125" s="29"/>
      <c r="H125" s="30">
        <f>SUM(G125*F125)</f>
        <v>0</v>
      </c>
    </row>
    <row r="126" spans="1:9" ht="15.75" customHeight="1" x14ac:dyDescent="0.3">
      <c r="A126" s="76"/>
      <c r="B126" s="77"/>
      <c r="C126" s="78"/>
      <c r="D126" s="77"/>
      <c r="E126" s="54"/>
      <c r="F126" s="54"/>
      <c r="G126" s="30"/>
      <c r="H126" s="30"/>
    </row>
    <row r="127" spans="1:9" ht="43.2" customHeight="1" x14ac:dyDescent="0.3">
      <c r="A127" s="76"/>
      <c r="B127" s="77"/>
      <c r="C127" s="78"/>
      <c r="D127" s="77"/>
      <c r="E127" s="79" t="s">
        <v>196</v>
      </c>
      <c r="F127" s="54"/>
      <c r="G127" s="30"/>
      <c r="H127" s="30"/>
    </row>
    <row r="128" spans="1:9" ht="15.75" customHeight="1" x14ac:dyDescent="0.3">
      <c r="A128" s="76"/>
      <c r="B128" s="77"/>
      <c r="C128" s="78"/>
      <c r="D128" s="77"/>
      <c r="E128" s="80" t="s">
        <v>197</v>
      </c>
      <c r="F128" s="54"/>
      <c r="G128" s="30"/>
      <c r="H128" s="30">
        <f>SUM(H81:H102)+SUM(H120:H122)</f>
        <v>0</v>
      </c>
    </row>
    <row r="129" spans="1:8" ht="15.75" customHeight="1" x14ac:dyDescent="0.3">
      <c r="A129" s="76"/>
      <c r="B129" s="77"/>
      <c r="C129" s="78"/>
      <c r="D129" s="77"/>
      <c r="E129" s="54"/>
      <c r="F129" s="54"/>
      <c r="G129" s="30"/>
      <c r="H129" s="30"/>
    </row>
    <row r="130" spans="1:8" ht="51" customHeight="1" x14ac:dyDescent="0.3">
      <c r="A130" s="76"/>
      <c r="B130" s="77"/>
      <c r="C130" s="78"/>
      <c r="D130" s="77"/>
      <c r="E130" s="79" t="s">
        <v>198</v>
      </c>
      <c r="F130" s="54"/>
      <c r="G130" s="30"/>
      <c r="H130" s="30"/>
    </row>
    <row r="131" spans="1:8" ht="17.25" customHeight="1" x14ac:dyDescent="0.3">
      <c r="A131" s="81"/>
      <c r="B131" s="32"/>
      <c r="C131" s="82"/>
      <c r="D131" s="77"/>
      <c r="E131" s="83" t="s">
        <v>197</v>
      </c>
      <c r="F131" s="54"/>
      <c r="G131" s="84"/>
      <c r="H131" s="30">
        <f>SUM(H108:H119)+SUM(H123:H125)+SUM(H70)</f>
        <v>0</v>
      </c>
    </row>
    <row r="132" spans="1:8" ht="17.25" customHeight="1" x14ac:dyDescent="0.3">
      <c r="A132" s="81"/>
      <c r="B132" s="32"/>
      <c r="C132" s="82"/>
      <c r="D132" s="77"/>
      <c r="E132" s="83" t="s">
        <v>199</v>
      </c>
      <c r="F132" s="54"/>
      <c r="G132" s="84"/>
      <c r="H132" s="85">
        <f>SUM(H131+H128)</f>
        <v>0</v>
      </c>
    </row>
    <row r="133" spans="1:8" ht="17.25" customHeight="1" x14ac:dyDescent="0.3">
      <c r="A133" s="81"/>
      <c r="B133" s="32"/>
      <c r="C133" s="82"/>
      <c r="D133" s="77"/>
      <c r="E133" s="83" t="s">
        <v>200</v>
      </c>
      <c r="F133" s="54"/>
      <c r="G133" s="86">
        <v>0</v>
      </c>
      <c r="H133" s="30">
        <f>SUM(H132*G133)</f>
        <v>0</v>
      </c>
    </row>
    <row r="134" spans="1:8" ht="17.25" customHeight="1" x14ac:dyDescent="0.3">
      <c r="A134" s="81"/>
      <c r="B134" s="32"/>
      <c r="C134" s="82"/>
      <c r="D134" s="77"/>
      <c r="E134" s="87" t="s">
        <v>201</v>
      </c>
      <c r="F134" s="88"/>
      <c r="G134" s="89"/>
      <c r="H134" s="90">
        <f>SUM(H131*G133)</f>
        <v>0</v>
      </c>
    </row>
    <row r="135" spans="1:8" ht="12.75" customHeight="1" x14ac:dyDescent="0.3">
      <c r="A135" s="81"/>
      <c r="B135" s="32"/>
      <c r="C135" s="82"/>
      <c r="D135" s="77"/>
      <c r="E135" s="83" t="s">
        <v>202</v>
      </c>
      <c r="F135" s="54"/>
      <c r="G135" s="30"/>
      <c r="H135" s="30">
        <f>SUM(H132-H133)</f>
        <v>0</v>
      </c>
    </row>
    <row r="136" spans="1:8" ht="42.75" customHeight="1" x14ac:dyDescent="0.3">
      <c r="A136" s="81"/>
      <c r="B136" s="32"/>
      <c r="C136" s="82"/>
      <c r="D136" s="77"/>
      <c r="E136" s="41" t="s">
        <v>203</v>
      </c>
      <c r="F136" s="91">
        <v>0.19</v>
      </c>
      <c r="G136" s="30"/>
      <c r="H136" s="30">
        <f>(H131-H134)*F136</f>
        <v>0</v>
      </c>
    </row>
    <row r="137" spans="1:8" ht="16.5" customHeight="1" x14ac:dyDescent="0.3">
      <c r="A137" s="81"/>
      <c r="B137" s="32"/>
      <c r="C137" s="82"/>
      <c r="D137" s="77"/>
      <c r="E137" s="83" t="s">
        <v>204</v>
      </c>
      <c r="F137" s="54"/>
      <c r="G137" s="30"/>
      <c r="H137" s="30">
        <f>SUM(H135+H136)</f>
        <v>0</v>
      </c>
    </row>
    <row r="138" spans="1:8" x14ac:dyDescent="0.3">
      <c r="A138" s="81"/>
      <c r="E138" s="92" t="s">
        <v>205</v>
      </c>
      <c r="F138" s="62"/>
      <c r="G138" s="62"/>
      <c r="H138" s="93">
        <f>SUM(H131*1.19)+(H128)</f>
        <v>0</v>
      </c>
    </row>
    <row r="140" spans="1:8" x14ac:dyDescent="0.3">
      <c r="C140" s="94"/>
      <c r="H140" s="95"/>
    </row>
  </sheetData>
  <sheetProtection algorithmName="SHA-512" hashValue="cGKEbuQj3OvfaUzV3r5Meu7Dc3nNzSsl5XYxQhlgjGd5CSt8KVl4K7kekl+t9ZlM0AKy7Jvr/dFkGmUpXMJGZQ==" saltValue="zF5P2aRE0oGU/2Ub8pmyKw==" spinCount="100000" sheet="1" objects="1" scenarios="1"/>
  <mergeCells count="48">
    <mergeCell ref="I69:I70"/>
    <mergeCell ref="A74:H74"/>
    <mergeCell ref="A105:H105"/>
    <mergeCell ref="I105:N105"/>
    <mergeCell ref="A106:H106"/>
    <mergeCell ref="I106:N106"/>
    <mergeCell ref="A56:H56"/>
    <mergeCell ref="A57:H57"/>
    <mergeCell ref="A60:H60"/>
    <mergeCell ref="A62:H62"/>
    <mergeCell ref="A64:I64"/>
    <mergeCell ref="A67:H67"/>
    <mergeCell ref="A47:H47"/>
    <mergeCell ref="A49:H49"/>
    <mergeCell ref="A52:H52"/>
    <mergeCell ref="A53:H53"/>
    <mergeCell ref="A54:H54"/>
    <mergeCell ref="A55:H55"/>
    <mergeCell ref="A41:H41"/>
    <mergeCell ref="A42:H42"/>
    <mergeCell ref="A43:H43"/>
    <mergeCell ref="A44:H44"/>
    <mergeCell ref="A45:H45"/>
    <mergeCell ref="A46:H46"/>
    <mergeCell ref="A30:H30"/>
    <mergeCell ref="A31:H31"/>
    <mergeCell ref="A34:H34"/>
    <mergeCell ref="A35:H35"/>
    <mergeCell ref="A37:H37"/>
    <mergeCell ref="A39:H39"/>
    <mergeCell ref="A24:H24"/>
    <mergeCell ref="A25:H25"/>
    <mergeCell ref="A26:H26"/>
    <mergeCell ref="A27:H27"/>
    <mergeCell ref="A28:H28"/>
    <mergeCell ref="A29:H29"/>
    <mergeCell ref="A16:H16"/>
    <mergeCell ref="A17:H17"/>
    <mergeCell ref="A18:H18"/>
    <mergeCell ref="A21:H21"/>
    <mergeCell ref="A22:H22"/>
    <mergeCell ref="A23:H23"/>
    <mergeCell ref="A1:I1"/>
    <mergeCell ref="A3:I3"/>
    <mergeCell ref="A5:H5"/>
    <mergeCell ref="A8:I8"/>
    <mergeCell ref="A11:H11"/>
    <mergeCell ref="A15:H15"/>
  </mergeCells>
  <pageMargins left="0.70866141732283472" right="0.70866141732283472" top="0.78740157480314965" bottom="0.78740157480314965" header="0.31496062992125984" footer="0.31496062992125984"/>
  <pageSetup paperSize="9" scale="97" orientation="landscape" verticalDpi="598" r:id="rId1"/>
  <rowBreaks count="3" manualBreakCount="3">
    <brk id="58" max="8" man="1"/>
    <brk id="72" max="8" man="1"/>
    <brk id="10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2684-4DDE-4711-A815-762D49E73A11}">
  <sheetPr codeName="Tabelle1"/>
  <dimension ref="A1"/>
  <sheetViews>
    <sheetView workbookViewId="0"/>
  </sheetViews>
  <sheetFormatPr baseColWidth="10" defaultRowHeight="14.4" x14ac:dyDescent="0.3"/>
  <sheetData/>
  <sheetProtection algorithmName="SHA-512" hashValue="NfMKpcZeHAHptQnNOJ5Svy1KkIbGhn5MagivPz7IeJYZMir+6g9wAAYk/NGuSp+NzvU092H5VcY1p1GheP6qnA==" saltValue="lDEF8xzsCOLlPfOLghTddg==" spinCount="100000" sheet="1" objects="1" scenario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6276-66DD-43C0-BF54-0AA9D5537254}">
  <sheetPr codeName="Tabelle2"/>
  <dimension ref="A1"/>
  <sheetViews>
    <sheetView workbookViewId="0"/>
  </sheetViews>
  <sheetFormatPr baseColWidth="10" defaultRowHeight="14.4" x14ac:dyDescent="0.3"/>
  <sheetData/>
  <sheetProtection algorithmName="SHA-512" hashValue="riZDAtE7VKNXX475U4eIeXF6VuH88LjWGW7SWa6j9q6Ma5lhzbY3EZ4lGSHIiAzc5DTcJRF9VaNCe1ndkFr98g==" saltValue="egUJOKtnL701JMS5hbYmRA==" spinCount="100000"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5C71-2F9C-4DAE-A303-61B35172AC50}">
  <sheetPr codeName="Tabelle3"/>
  <dimension ref="A1"/>
  <sheetViews>
    <sheetView workbookViewId="0"/>
  </sheetViews>
  <sheetFormatPr baseColWidth="10" defaultRowHeight="14.4" x14ac:dyDescent="0.3"/>
  <sheetData/>
  <sheetProtection algorithmName="SHA-512" hashValue="D7JM5fyTtPVlceOrEZNKUhFSbOnhKJ6Eyimx0aprs4uuV76IN7Tafc3tA8AO1aTGb7HZ7DI2WI1obnXnH7P+Sg==" saltValue="NNgyzGHQ8gkV9m3d+CWSgw=="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Tabelle1 (2)</vt:lpstr>
      <vt:lpstr>Tabelle1</vt:lpstr>
      <vt:lpstr>Tabelle2</vt:lpstr>
      <vt:lpstr>Tabelle3</vt:lpstr>
      <vt:lpstr>Brutto</vt:lpstr>
      <vt:lpstr>'Tabelle1 (2)'!Druckbereich</vt:lpstr>
      <vt:lpstr>Nachlass_Prozent</vt:lpstr>
      <vt:lpstr>Netto</vt:lpstr>
      <vt:lpstr>Ust</vt:lpstr>
    </vt:vector>
  </TitlesOfParts>
  <Company>Stadt Wuerzburg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Lilli Fengler</dc:creator>
  <cp:lastModifiedBy>Lilli Fengler</cp:lastModifiedBy>
  <dcterms:created xsi:type="dcterms:W3CDTF">2026-03-11T08:26:31Z</dcterms:created>
  <dcterms:modified xsi:type="dcterms:W3CDTF">2026-03-11T08:26:31Z</dcterms:modified>
</cp:coreProperties>
</file>